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12" yWindow="804" windowWidth="15360" windowHeight="10020" tabRatio="596" activeTab="0"/>
  </bookViews>
  <sheets>
    <sheet name="Lettres finales muettes" sheetId="1" r:id="rId1"/>
    <sheet name="Copyright" sheetId="2" r:id="rId2"/>
    <sheet name="Corrigé" sheetId="3" r:id="rId3"/>
  </sheets>
  <definedNames>
    <definedName name="liste">'Copyright'!$B$2:$B$22</definedName>
    <definedName name="liste2">'Copyright'!$G$2:$G$22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<sst xmlns="http://schemas.openxmlformats.org/spreadsheetml/2006/main" count="71" uniqueCount="35">
  <si>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 </t>
  </si>
  <si>
    <t>LISTE</t>
  </si>
  <si>
    <t>liste2</t>
  </si>
  <si>
    <t xml:space="preserve">Odile Aubert </t>
  </si>
  <si>
    <t>TON SCORE EST:</t>
  </si>
  <si>
    <t>(ne mets pas de "blanc" à la fin du mot)</t>
  </si>
  <si>
    <t>Corrigé</t>
  </si>
  <si>
    <t>Les mots qui sont suivis d'un "X" sont ceux que tu as déjà écrits correctement au pluriel!</t>
  </si>
  <si>
    <t>Retour</t>
  </si>
  <si>
    <t>MENU</t>
  </si>
  <si>
    <r>
      <t>©</t>
    </r>
    <r>
      <rPr>
        <i/>
        <sz val="12"/>
        <color indexed="8"/>
        <rFont val="Arial"/>
        <family val="2"/>
      </rPr>
      <t xml:space="preserve"> Odile Aubert - 2009</t>
    </r>
  </si>
  <si>
    <t>Consonnes finales muettes</t>
  </si>
  <si>
    <t>charmant</t>
  </si>
  <si>
    <t>grand</t>
  </si>
  <si>
    <t>bord</t>
  </si>
  <si>
    <t>chant</t>
  </si>
  <si>
    <t>rang</t>
  </si>
  <si>
    <t>sourd</t>
  </si>
  <si>
    <t>regard</t>
  </si>
  <si>
    <t>épais</t>
  </si>
  <si>
    <t>gras</t>
  </si>
  <si>
    <t>petit</t>
  </si>
  <si>
    <t>allemand</t>
  </si>
  <si>
    <t>début</t>
  </si>
  <si>
    <t>long</t>
  </si>
  <si>
    <t>renard</t>
  </si>
  <si>
    <t>gentil</t>
  </si>
  <si>
    <t>lourd</t>
  </si>
  <si>
    <t>dent</t>
  </si>
  <si>
    <t>toit</t>
  </si>
  <si>
    <t>fort</t>
  </si>
  <si>
    <r>
      <t>Rappel:</t>
    </r>
    <r>
      <rPr>
        <sz val="14"/>
        <rFont val="Arial"/>
        <family val="0"/>
      </rPr>
      <t xml:space="preserve"> pour trouver la lettre finale muette, tu peux mettre le mot au féminin, ou trouver un mot de la même famille.</t>
    </r>
  </si>
  <si>
    <t>dra…? - charman…? - gran…? - bor…? - gra…? - chan…? - ran…? - sour…? - regar…? - épai…? - peti…? - alleman...? - débu…? - lon…? - renar…? - genti…? - lour…? - den…? - toi…? - for…?</t>
  </si>
  <si>
    <t>drap</t>
  </si>
  <si>
    <r>
      <t>Écris dans les cases bleues et dans l'ordre que tu veux les mots ci-dessous au masculin avec la lettre finale correcte. Par exemple: "den</t>
    </r>
    <r>
      <rPr>
        <sz val="14"/>
        <color indexed="10"/>
        <rFont val="Arial"/>
        <family val="2"/>
      </rPr>
      <t>t</t>
    </r>
    <r>
      <rPr>
        <sz val="14"/>
        <rFont val="Arial"/>
        <family val="0"/>
      </rPr>
      <t>". Il n'y a que des noms ou des adjectifs dans cette liste  (pas de verbes).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</si>
</sst>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24"/>
      <name val="Arial"/>
      <family val="0"/>
    </font>
    <font>
      <sz val="26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name val="Wingdings"/>
      <family val="0"/>
    </font>
    <font>
      <sz val="26"/>
      <color indexed="12"/>
      <name val="Arial"/>
      <family val="0"/>
    </font>
    <font>
      <sz val="26"/>
      <name val="Arial"/>
      <family val="0"/>
    </font>
    <font>
      <sz val="10"/>
      <color indexed="57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sz val="16"/>
      <color indexed="17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b/>
      <sz val="20"/>
      <color indexed="9"/>
      <name val="Arial"/>
      <family val="2"/>
    </font>
    <font>
      <sz val="26"/>
      <color indexed="9"/>
      <name val="Arial"/>
      <family val="0"/>
    </font>
    <font>
      <sz val="20"/>
      <color indexed="9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44" fontId="2" fillId="0" borderId="2" xfId="17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2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 applyProtection="1">
      <alignment vertical="center"/>
      <protection/>
    </xf>
    <xf numFmtId="44" fontId="17" fillId="5" borderId="5" xfId="17" applyFont="1" applyFill="1" applyBorder="1" applyAlignment="1" applyProtection="1">
      <alignment horizontal="center" vertical="center" wrapText="1"/>
      <protection/>
    </xf>
    <xf numFmtId="44" fontId="17" fillId="5" borderId="6" xfId="17" applyFont="1" applyFill="1" applyBorder="1" applyAlignment="1" applyProtection="1">
      <alignment horizontal="center" vertical="center" wrapText="1"/>
      <protection/>
    </xf>
    <xf numFmtId="44" fontId="17" fillId="5" borderId="7" xfId="17" applyFont="1" applyFill="1" applyBorder="1" applyAlignment="1" applyProtection="1">
      <alignment horizontal="center" vertical="center" wrapText="1"/>
      <protection/>
    </xf>
    <xf numFmtId="44" fontId="17" fillId="5" borderId="2" xfId="17" applyFont="1" applyFill="1" applyBorder="1" applyAlignment="1" applyProtection="1">
      <alignment horizontal="center" vertical="center" wrapText="1"/>
      <protection/>
    </xf>
    <xf numFmtId="44" fontId="17" fillId="5" borderId="0" xfId="17" applyFont="1" applyFill="1" applyBorder="1" applyAlignment="1" applyProtection="1">
      <alignment horizontal="center" vertical="center" wrapText="1"/>
      <protection/>
    </xf>
    <xf numFmtId="44" fontId="17" fillId="5" borderId="8" xfId="17" applyFont="1" applyFill="1" applyBorder="1" applyAlignment="1" applyProtection="1">
      <alignment horizontal="center" vertical="center" wrapText="1"/>
      <protection/>
    </xf>
    <xf numFmtId="44" fontId="17" fillId="5" borderId="9" xfId="17" applyFont="1" applyFill="1" applyBorder="1" applyAlignment="1" applyProtection="1">
      <alignment horizontal="center" vertical="center" wrapText="1"/>
      <protection/>
    </xf>
    <xf numFmtId="44" fontId="17" fillId="5" borderId="10" xfId="17" applyFont="1" applyFill="1" applyBorder="1" applyAlignment="1" applyProtection="1">
      <alignment horizontal="center" vertical="center" wrapText="1"/>
      <protection/>
    </xf>
    <xf numFmtId="44" fontId="17" fillId="5" borderId="11" xfId="17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0" fillId="6" borderId="0" xfId="20" applyFont="1" applyFill="1" applyAlignment="1" applyProtection="1">
      <alignment horizontal="center" vertical="center"/>
      <protection locked="0"/>
    </xf>
    <xf numFmtId="44" fontId="21" fillId="6" borderId="0" xfId="17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7" fillId="4" borderId="15" xfId="0" applyFont="1" applyFill="1" applyBorder="1" applyAlignment="1" applyProtection="1">
      <alignment horizontal="center" vertical="center"/>
      <protection/>
    </xf>
    <xf numFmtId="0" fontId="17" fillId="4" borderId="4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0" fillId="7" borderId="0" xfId="20" applyFont="1" applyFill="1" applyAlignment="1" applyProtection="1">
      <alignment horizontal="center" vertical="center"/>
      <protection locked="0"/>
    </xf>
    <xf numFmtId="44" fontId="24" fillId="4" borderId="4" xfId="17" applyFont="1" applyFill="1" applyBorder="1" applyAlignment="1" applyProtection="1">
      <alignment horizontal="left" vertical="center"/>
      <protection/>
    </xf>
    <xf numFmtId="44" fontId="24" fillId="4" borderId="16" xfId="17" applyFont="1" applyFill="1" applyBorder="1" applyAlignment="1" applyProtection="1">
      <alignment horizontal="left" vertical="center"/>
      <protection/>
    </xf>
    <xf numFmtId="44" fontId="19" fillId="0" borderId="0" xfId="17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7" borderId="1" xfId="2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Users/Odile/AppData/ORDIS/liens.xls" TargetMode="External" /><Relationship Id="rId2" Type="http://schemas.openxmlformats.org/officeDocument/2006/relationships/hyperlink" Target="../../CM/ORDIS/liens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RowColHeaders="0" tabSelected="1" workbookViewId="0" topLeftCell="A1">
      <selection activeCell="B10" sqref="B10"/>
    </sheetView>
  </sheetViews>
  <sheetFormatPr defaultColWidth="9.140625" defaultRowHeight="30" customHeight="1"/>
  <cols>
    <col min="1" max="1" width="8.8515625" style="38" customWidth="1"/>
    <col min="2" max="2" width="20.7109375" style="38" customWidth="1"/>
    <col min="3" max="3" width="7.57421875" style="39" customWidth="1"/>
    <col min="4" max="4" width="14.140625" style="38" customWidth="1"/>
    <col min="5" max="5" width="20.7109375" style="38" customWidth="1"/>
    <col min="6" max="6" width="7.57421875" style="38" customWidth="1"/>
    <col min="7" max="7" width="14.140625" style="38" customWidth="1"/>
    <col min="8" max="8" width="20.7109375" style="38" customWidth="1"/>
    <col min="9" max="9" width="7.57421875" style="40" customWidth="1"/>
    <col min="10" max="10" width="20.7109375" style="38" customWidth="1"/>
    <col min="11" max="11" width="7.57421875" style="38" customWidth="1"/>
    <col min="12" max="14" width="20.7109375" style="38" customWidth="1"/>
    <col min="15" max="18" width="20.7109375" style="38" hidden="1" customWidth="1"/>
    <col min="19" max="16384" width="20.7109375" style="38" customWidth="1"/>
  </cols>
  <sheetData>
    <row r="1" spans="2:14" s="36" customFormat="1" ht="36" customHeight="1">
      <c r="B1" s="55" t="s">
        <v>11</v>
      </c>
      <c r="C1" s="55"/>
      <c r="D1" s="55"/>
      <c r="E1" s="55"/>
      <c r="F1" s="55"/>
      <c r="G1" s="55"/>
      <c r="H1" s="55"/>
      <c r="I1" s="55"/>
      <c r="J1" s="34"/>
      <c r="K1" s="34"/>
      <c r="L1" s="35"/>
      <c r="M1" s="35"/>
      <c r="N1" s="35"/>
    </row>
    <row r="2" spans="2:20" s="30" customFormat="1" ht="15" customHeight="1">
      <c r="B2" s="56" t="s">
        <v>0</v>
      </c>
      <c r="C2" s="56"/>
      <c r="D2" s="56"/>
      <c r="E2" s="56"/>
      <c r="F2" s="56"/>
      <c r="G2" s="56"/>
      <c r="H2" s="56"/>
      <c r="I2" s="56"/>
      <c r="T2" s="37"/>
    </row>
    <row r="3" spans="2:20" s="30" customFormat="1" ht="56.25" customHeight="1" thickBot="1">
      <c r="B3" s="53" t="s">
        <v>34</v>
      </c>
      <c r="C3" s="53"/>
      <c r="D3" s="53"/>
      <c r="E3" s="53"/>
      <c r="F3" s="53"/>
      <c r="G3" s="53"/>
      <c r="H3" s="53"/>
      <c r="I3" s="53"/>
      <c r="T3" s="37"/>
    </row>
    <row r="4" spans="2:20" s="30" customFormat="1" ht="43.5" customHeight="1" thickBot="1">
      <c r="B4" s="57" t="s">
        <v>31</v>
      </c>
      <c r="C4" s="58"/>
      <c r="D4" s="58"/>
      <c r="E4" s="58"/>
      <c r="F4" s="58"/>
      <c r="G4" s="58"/>
      <c r="H4" s="58"/>
      <c r="I4" s="59"/>
      <c r="J4" s="31"/>
      <c r="T4" s="37"/>
    </row>
    <row r="5" spans="2:20" s="30" customFormat="1" ht="21" customHeight="1">
      <c r="B5" s="62" t="s">
        <v>5</v>
      </c>
      <c r="C5" s="62"/>
      <c r="D5" s="62"/>
      <c r="E5" s="62"/>
      <c r="F5" s="62"/>
      <c r="G5" s="62"/>
      <c r="H5" s="62"/>
      <c r="I5" s="62"/>
      <c r="J5" s="31"/>
      <c r="T5" s="37"/>
    </row>
    <row r="6" spans="2:20" s="30" customFormat="1" ht="33" customHeight="1">
      <c r="B6" s="44" t="s">
        <v>32</v>
      </c>
      <c r="C6" s="45"/>
      <c r="D6" s="45"/>
      <c r="E6" s="45"/>
      <c r="F6" s="45"/>
      <c r="G6" s="45"/>
      <c r="H6" s="45"/>
      <c r="I6" s="46"/>
      <c r="J6" s="32"/>
      <c r="T6" s="37"/>
    </row>
    <row r="7" spans="2:20" s="30" customFormat="1" ht="33" customHeight="1" hidden="1">
      <c r="B7" s="47"/>
      <c r="C7" s="48"/>
      <c r="D7" s="48"/>
      <c r="E7" s="48"/>
      <c r="F7" s="48"/>
      <c r="G7" s="48"/>
      <c r="H7" s="48"/>
      <c r="I7" s="49"/>
      <c r="J7" s="32"/>
      <c r="T7" s="37"/>
    </row>
    <row r="8" spans="2:20" s="30" customFormat="1" ht="33" customHeight="1">
      <c r="B8" s="50"/>
      <c r="C8" s="51"/>
      <c r="D8" s="51"/>
      <c r="E8" s="51"/>
      <c r="F8" s="51"/>
      <c r="G8" s="51"/>
      <c r="H8" s="51"/>
      <c r="I8" s="52"/>
      <c r="J8" s="32"/>
      <c r="T8" s="37"/>
    </row>
    <row r="10" spans="1:16" ht="30" customHeight="1">
      <c r="A10" s="38" t="s">
        <v>0</v>
      </c>
      <c r="B10" s="29" t="s">
        <v>0</v>
      </c>
      <c r="C10" s="33" t="str">
        <f aca="true" t="shared" si="0" ref="C10:C16">IF(P10=1,"J","L")</f>
        <v>L</v>
      </c>
      <c r="D10" s="41"/>
      <c r="E10" s="29"/>
      <c r="F10" s="33" t="str">
        <f aca="true" t="shared" si="1" ref="F10:F16">IF(P17=1,"J","L")</f>
        <v>L</v>
      </c>
      <c r="H10" s="29"/>
      <c r="I10" s="33" t="str">
        <f aca="true" t="shared" si="2" ref="I10:I15">IF(P24=1,"J","L")</f>
        <v>L</v>
      </c>
      <c r="P10" s="38">
        <f>IF(Copyright!F2=1,1,0)</f>
        <v>0</v>
      </c>
    </row>
    <row r="11" spans="1:16" ht="30" customHeight="1">
      <c r="A11" s="38" t="s">
        <v>0</v>
      </c>
      <c r="B11" s="29"/>
      <c r="C11" s="33" t="str">
        <f>IF(P11=1,"J","L")</f>
        <v>L</v>
      </c>
      <c r="D11" s="41"/>
      <c r="E11" s="29"/>
      <c r="F11" s="33" t="str">
        <f t="shared" si="1"/>
        <v>L</v>
      </c>
      <c r="H11" s="29"/>
      <c r="I11" s="33" t="str">
        <f t="shared" si="2"/>
        <v>L</v>
      </c>
      <c r="P11" s="38">
        <f>IF(Copyright!F3=1,1,0)</f>
        <v>0</v>
      </c>
    </row>
    <row r="12" spans="1:16" ht="30" customHeight="1">
      <c r="A12" s="38" t="s">
        <v>0</v>
      </c>
      <c r="B12" s="29"/>
      <c r="C12" s="33" t="str">
        <f>IF(P12=1,"J","L")</f>
        <v>L</v>
      </c>
      <c r="E12" s="29"/>
      <c r="F12" s="33" t="str">
        <f t="shared" si="1"/>
        <v>L</v>
      </c>
      <c r="H12" s="29"/>
      <c r="I12" s="33" t="str">
        <f t="shared" si="2"/>
        <v>L</v>
      </c>
      <c r="P12" s="38">
        <f>IF(Copyright!F4=1,1,0)</f>
        <v>0</v>
      </c>
    </row>
    <row r="13" spans="1:16" ht="30" customHeight="1">
      <c r="A13" s="38" t="s">
        <v>0</v>
      </c>
      <c r="B13" s="29"/>
      <c r="C13" s="33" t="str">
        <f>IF(P13=1,"J","L")</f>
        <v>L</v>
      </c>
      <c r="E13" s="29"/>
      <c r="F13" s="33" t="str">
        <f t="shared" si="1"/>
        <v>L</v>
      </c>
      <c r="H13" s="29"/>
      <c r="I13" s="33" t="str">
        <f t="shared" si="2"/>
        <v>L</v>
      </c>
      <c r="P13" s="38">
        <f>IF(Copyright!F5=1,1,0)</f>
        <v>0</v>
      </c>
    </row>
    <row r="14" spans="1:16" ht="30" customHeight="1">
      <c r="A14" s="38" t="s">
        <v>0</v>
      </c>
      <c r="B14" s="29"/>
      <c r="C14" s="33" t="str">
        <f t="shared" si="0"/>
        <v>L</v>
      </c>
      <c r="E14" s="29"/>
      <c r="F14" s="33" t="str">
        <f t="shared" si="1"/>
        <v>L</v>
      </c>
      <c r="H14" s="29"/>
      <c r="I14" s="33" t="str">
        <f t="shared" si="2"/>
        <v>L</v>
      </c>
      <c r="P14" s="38">
        <f>IF(Copyright!F6=1,1,0)</f>
        <v>0</v>
      </c>
    </row>
    <row r="15" spans="1:16" ht="30" customHeight="1">
      <c r="A15" s="38" t="s">
        <v>0</v>
      </c>
      <c r="B15" s="29"/>
      <c r="C15" s="33" t="str">
        <f t="shared" si="0"/>
        <v>L</v>
      </c>
      <c r="E15" s="29"/>
      <c r="F15" s="33" t="str">
        <f t="shared" si="1"/>
        <v>L</v>
      </c>
      <c r="H15" s="29"/>
      <c r="I15" s="33" t="str">
        <f t="shared" si="2"/>
        <v>L</v>
      </c>
      <c r="P15" s="38">
        <f>IF(Copyright!F7=1,1,0)</f>
        <v>0</v>
      </c>
    </row>
    <row r="16" spans="1:16" ht="30" customHeight="1">
      <c r="A16" s="38" t="s">
        <v>0</v>
      </c>
      <c r="B16" s="29"/>
      <c r="C16" s="33" t="str">
        <f t="shared" si="0"/>
        <v>L</v>
      </c>
      <c r="E16" s="29"/>
      <c r="F16" s="33" t="str">
        <f t="shared" si="1"/>
        <v>L</v>
      </c>
      <c r="P16" s="38">
        <f>IF(Copyright!F8=1,1,0)</f>
        <v>0</v>
      </c>
    </row>
    <row r="17" ht="30" customHeight="1">
      <c r="P17" s="38">
        <f>IF(Copyright!F9=1,1,0)</f>
        <v>0</v>
      </c>
    </row>
    <row r="18" spans="5:16" ht="30" customHeight="1">
      <c r="E18" s="60" t="s">
        <v>4</v>
      </c>
      <c r="F18" s="61"/>
      <c r="G18" s="43">
        <f>IF(Corrigé!I20=0,"",Corrigé!I20)</f>
      </c>
      <c r="H18" s="64" t="str">
        <f>"/  20"</f>
        <v>/  20</v>
      </c>
      <c r="I18" s="65"/>
      <c r="P18" s="38">
        <f>IF(Copyright!F10=1,1,0)</f>
        <v>0</v>
      </c>
    </row>
    <row r="19" ht="12.75" customHeight="1">
      <c r="P19" s="38">
        <f>IF(Copyright!F11=1,1,0)</f>
        <v>0</v>
      </c>
    </row>
    <row r="20" spans="5:16" ht="30" customHeight="1">
      <c r="E20" s="63" t="s">
        <v>6</v>
      </c>
      <c r="F20" s="63"/>
      <c r="P20" s="38">
        <f>IF(Copyright!F12=1,1,0)</f>
        <v>0</v>
      </c>
    </row>
    <row r="21" ht="30" customHeight="1">
      <c r="P21" s="38">
        <f>IF(Copyright!F13=1,1,0)</f>
        <v>0</v>
      </c>
    </row>
    <row r="22" spans="5:16" ht="30" customHeight="1" hidden="1">
      <c r="E22" s="54" t="s">
        <v>9</v>
      </c>
      <c r="F22" s="54"/>
      <c r="P22" s="38">
        <f>IF(Copyright!F14=1,1,0)</f>
        <v>0</v>
      </c>
    </row>
    <row r="23" spans="5:16" ht="30" customHeight="1" hidden="1">
      <c r="E23" s="54" t="s">
        <v>9</v>
      </c>
      <c r="F23" s="54"/>
      <c r="P23" s="38">
        <f>IF(Copyright!F15=1,1,0)</f>
        <v>0</v>
      </c>
    </row>
    <row r="24" ht="30" customHeight="1">
      <c r="P24" s="38">
        <f>IF(Copyright!F16=1,1,0)</f>
        <v>0</v>
      </c>
    </row>
    <row r="25" ht="30" customHeight="1">
      <c r="P25" s="38">
        <f>IF(Copyright!F17=1,1,0)</f>
        <v>0</v>
      </c>
    </row>
    <row r="26" ht="30" customHeight="1">
      <c r="P26" s="38">
        <f>IF(Copyright!F18=1,1,0)</f>
        <v>0</v>
      </c>
    </row>
    <row r="27" ht="30" customHeight="1">
      <c r="P27" s="38">
        <f>IF(Copyright!F19=1,1,0)</f>
        <v>0</v>
      </c>
    </row>
    <row r="28" ht="30" customHeight="1">
      <c r="P28" s="38">
        <f>IF(Copyright!F20=1,1,0)</f>
        <v>0</v>
      </c>
    </row>
    <row r="29" ht="30" customHeight="1">
      <c r="P29" s="38">
        <f>IF(Copyright!F21=1,1,0)</f>
        <v>0</v>
      </c>
    </row>
    <row r="30" ht="30" customHeight="1">
      <c r="P30" s="38">
        <f>IF(Copyright!F22=1,1,0)</f>
        <v>0</v>
      </c>
    </row>
  </sheetData>
  <sheetProtection password="DC7F" sheet="1" objects="1" scenarios="1" selectLockedCells="1"/>
  <mergeCells count="11">
    <mergeCell ref="H18:I18"/>
    <mergeCell ref="B6:I8"/>
    <mergeCell ref="B3:I3"/>
    <mergeCell ref="E23:F23"/>
    <mergeCell ref="B1:I1"/>
    <mergeCell ref="E22:F22"/>
    <mergeCell ref="B2:I2"/>
    <mergeCell ref="B4:I4"/>
    <mergeCell ref="E18:F18"/>
    <mergeCell ref="B5:I5"/>
    <mergeCell ref="E20:F20"/>
  </mergeCells>
  <conditionalFormatting sqref="F10:F16">
    <cfRule type="expression" priority="1" dxfId="0" stopIfTrue="1">
      <formula>P17=1</formula>
    </cfRule>
    <cfRule type="expression" priority="2" dxfId="1" stopIfTrue="1">
      <formula>P17&lt;&gt;1</formula>
    </cfRule>
  </conditionalFormatting>
  <conditionalFormatting sqref="C10:C16">
    <cfRule type="expression" priority="3" dxfId="0" stopIfTrue="1">
      <formula>P10=1</formula>
    </cfRule>
    <cfRule type="expression" priority="4" dxfId="1" stopIfTrue="1">
      <formula>P10&lt;&gt;1</formula>
    </cfRule>
  </conditionalFormatting>
  <conditionalFormatting sqref="I10:I15">
    <cfRule type="expression" priority="5" dxfId="0" stopIfTrue="1">
      <formula>P24=1</formula>
    </cfRule>
    <cfRule type="expression" priority="6" dxfId="1" stopIfTrue="1">
      <formula>P24&lt;&gt;1</formula>
    </cfRule>
  </conditionalFormatting>
  <hyperlinks>
    <hyperlink ref="E20:F20" location="Corrigé!A1" tooltip="Corrigé" display="Corrigé"/>
    <hyperlink ref="E22:F22" r:id="rId1" display="MENU"/>
    <hyperlink ref="E23:F23" r:id="rId2" tooltip="MENU" display="MENU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zoomScale="130" zoomScaleNormal="130" workbookViewId="0" topLeftCell="A4">
      <selection activeCell="I2" sqref="I2"/>
    </sheetView>
  </sheetViews>
  <sheetFormatPr defaultColWidth="9.140625" defaultRowHeight="19.5" customHeight="1"/>
  <cols>
    <col min="1" max="1" width="10.7109375" style="4" customWidth="1"/>
    <col min="2" max="2" width="27.00390625" style="10" hidden="1" customWidth="1"/>
    <col min="3" max="3" width="5.7109375" style="11" hidden="1" customWidth="1"/>
    <col min="4" max="4" width="17.28125" style="10" hidden="1" customWidth="1"/>
    <col min="5" max="5" width="10.7109375" style="12" hidden="1" customWidth="1"/>
    <col min="6" max="6" width="10.57421875" style="10" hidden="1" customWidth="1"/>
    <col min="7" max="7" width="10.7109375" style="15" hidden="1" customWidth="1"/>
    <col min="8" max="8" width="9.00390625" style="11" customWidth="1"/>
    <col min="9" max="9" width="10.7109375" style="11" customWidth="1"/>
    <col min="10" max="16384" width="10.7109375" style="4" customWidth="1"/>
  </cols>
  <sheetData>
    <row r="1" spans="2:7" ht="19.5" customHeight="1">
      <c r="B1" s="10" t="s">
        <v>1</v>
      </c>
      <c r="G1" s="15" t="s">
        <v>2</v>
      </c>
    </row>
    <row r="2" spans="1:8" ht="19.5" customHeight="1">
      <c r="A2" s="17" t="s">
        <v>3</v>
      </c>
      <c r="B2" s="28" t="s">
        <v>33</v>
      </c>
      <c r="D2" s="10" t="str">
        <f>'Lettres finales muettes'!B10</f>
        <v> </v>
      </c>
      <c r="E2" s="13" t="e">
        <f>MATCH(D2,liste,0)</f>
        <v>#N/A</v>
      </c>
      <c r="F2" s="12">
        <f aca="true" t="shared" si="0" ref="F2:F22">IF(ISNA(E2),0,1)</f>
        <v>0</v>
      </c>
      <c r="G2" s="15">
        <f aca="true" t="shared" si="1" ref="G2:G22">IF(ISNA(E2),0,E2)</f>
        <v>0</v>
      </c>
      <c r="H2" s="11" t="s">
        <v>0</v>
      </c>
    </row>
    <row r="3" spans="2:9" s="5" customFormat="1" ht="19.5" customHeight="1">
      <c r="B3" s="28" t="s">
        <v>12</v>
      </c>
      <c r="C3" s="11" t="s">
        <v>0</v>
      </c>
      <c r="D3" s="10">
        <f>'Lettres finales muettes'!B11</f>
        <v>0</v>
      </c>
      <c r="E3" s="13" t="e">
        <f>MATCH(D3,liste,0)</f>
        <v>#N/A</v>
      </c>
      <c r="F3" s="12">
        <f t="shared" si="0"/>
        <v>0</v>
      </c>
      <c r="G3" s="15">
        <f t="shared" si="1"/>
        <v>0</v>
      </c>
      <c r="H3" s="11" t="s">
        <v>0</v>
      </c>
      <c r="I3" s="11"/>
    </row>
    <row r="4" spans="2:7" ht="19.5" customHeight="1">
      <c r="B4" s="28" t="s">
        <v>13</v>
      </c>
      <c r="C4" s="14"/>
      <c r="D4" s="10">
        <f>'Lettres finales muettes'!B12</f>
        <v>0</v>
      </c>
      <c r="E4" s="13" t="e">
        <f>MATCH(D4,liste,0)</f>
        <v>#N/A</v>
      </c>
      <c r="F4" s="12">
        <f t="shared" si="0"/>
        <v>0</v>
      </c>
      <c r="G4" s="15">
        <f t="shared" si="1"/>
        <v>0</v>
      </c>
    </row>
    <row r="5" spans="2:7" ht="19.5" customHeight="1">
      <c r="B5" s="28" t="s">
        <v>14</v>
      </c>
      <c r="C5" s="14"/>
      <c r="D5" s="10">
        <f>'Lettres finales muettes'!B13</f>
        <v>0</v>
      </c>
      <c r="E5" s="13" t="e">
        <f>MATCH(D5,liste,0)</f>
        <v>#N/A</v>
      </c>
      <c r="F5" s="12">
        <f t="shared" si="0"/>
        <v>0</v>
      </c>
      <c r="G5" s="15">
        <f t="shared" si="1"/>
        <v>0</v>
      </c>
    </row>
    <row r="6" spans="2:7" ht="19.5" customHeight="1">
      <c r="B6" s="28" t="s">
        <v>20</v>
      </c>
      <c r="C6" s="14"/>
      <c r="D6" s="10">
        <f>'Lettres finales muettes'!B14</f>
        <v>0</v>
      </c>
      <c r="E6" s="12" t="e">
        <f aca="true" t="shared" si="2" ref="E6:E22">MATCH(D6,liste,0)</f>
        <v>#N/A</v>
      </c>
      <c r="F6" s="12">
        <f t="shared" si="0"/>
        <v>0</v>
      </c>
      <c r="G6" s="15">
        <f t="shared" si="1"/>
        <v>0</v>
      </c>
    </row>
    <row r="7" spans="2:7" ht="19.5" customHeight="1">
      <c r="B7" s="28" t="s">
        <v>15</v>
      </c>
      <c r="C7" s="14"/>
      <c r="D7" s="10">
        <f>'Lettres finales muettes'!B15</f>
        <v>0</v>
      </c>
      <c r="E7" s="12" t="e">
        <f t="shared" si="2"/>
        <v>#N/A</v>
      </c>
      <c r="F7" s="12">
        <f t="shared" si="0"/>
        <v>0</v>
      </c>
      <c r="G7" s="15">
        <f t="shared" si="1"/>
        <v>0</v>
      </c>
    </row>
    <row r="8" spans="2:7" ht="19.5" customHeight="1">
      <c r="B8" s="28" t="s">
        <v>16</v>
      </c>
      <c r="D8" s="10">
        <f>'Lettres finales muettes'!B16</f>
        <v>0</v>
      </c>
      <c r="E8" s="12" t="e">
        <f t="shared" si="2"/>
        <v>#N/A</v>
      </c>
      <c r="F8" s="12">
        <f t="shared" si="0"/>
        <v>0</v>
      </c>
      <c r="G8" s="15">
        <f t="shared" si="1"/>
        <v>0</v>
      </c>
    </row>
    <row r="9" spans="2:11" ht="19.5" customHeight="1">
      <c r="B9" s="28" t="s">
        <v>17</v>
      </c>
      <c r="C9" s="15"/>
      <c r="D9" s="16">
        <f>'Lettres finales muettes'!E10</f>
        <v>0</v>
      </c>
      <c r="E9" s="12" t="e">
        <f t="shared" si="2"/>
        <v>#N/A</v>
      </c>
      <c r="F9" s="12">
        <f t="shared" si="0"/>
        <v>0</v>
      </c>
      <c r="G9" s="15">
        <f t="shared" si="1"/>
        <v>0</v>
      </c>
      <c r="H9" s="15"/>
      <c r="I9" s="15"/>
      <c r="J9" s="5"/>
      <c r="K9" s="5"/>
    </row>
    <row r="10" spans="2:11" ht="19.5" customHeight="1">
      <c r="B10" s="28" t="s">
        <v>18</v>
      </c>
      <c r="D10" s="16">
        <f>'Lettres finales muettes'!E11</f>
        <v>0</v>
      </c>
      <c r="E10" s="12" t="e">
        <f t="shared" si="2"/>
        <v>#N/A</v>
      </c>
      <c r="F10" s="12">
        <f t="shared" si="0"/>
        <v>0</v>
      </c>
      <c r="G10" s="15">
        <f t="shared" si="1"/>
        <v>0</v>
      </c>
      <c r="J10" s="5"/>
      <c r="K10" s="5"/>
    </row>
    <row r="11" spans="2:11" ht="19.5" customHeight="1">
      <c r="B11" s="28" t="s">
        <v>19</v>
      </c>
      <c r="D11" s="16">
        <f>'Lettres finales muettes'!E12</f>
        <v>0</v>
      </c>
      <c r="E11" s="12" t="e">
        <f t="shared" si="2"/>
        <v>#N/A</v>
      </c>
      <c r="F11" s="12">
        <f t="shared" si="0"/>
        <v>0</v>
      </c>
      <c r="G11" s="15">
        <f t="shared" si="1"/>
        <v>0</v>
      </c>
      <c r="J11" s="5"/>
      <c r="K11" s="5"/>
    </row>
    <row r="12" spans="2:11" ht="19.5" customHeight="1">
      <c r="B12" s="28" t="s">
        <v>21</v>
      </c>
      <c r="D12" s="16">
        <f>'Lettres finales muettes'!E13</f>
        <v>0</v>
      </c>
      <c r="E12" s="12" t="e">
        <f t="shared" si="2"/>
        <v>#N/A</v>
      </c>
      <c r="F12" s="12">
        <f t="shared" si="0"/>
        <v>0</v>
      </c>
      <c r="G12" s="15">
        <f t="shared" si="1"/>
        <v>0</v>
      </c>
      <c r="J12" s="5"/>
      <c r="K12" s="5"/>
    </row>
    <row r="13" spans="2:7" ht="19.5" customHeight="1">
      <c r="B13" s="28" t="s">
        <v>22</v>
      </c>
      <c r="D13" s="16">
        <f>'Lettres finales muettes'!E14</f>
        <v>0</v>
      </c>
      <c r="E13" s="12" t="e">
        <f t="shared" si="2"/>
        <v>#N/A</v>
      </c>
      <c r="F13" s="12">
        <f t="shared" si="0"/>
        <v>0</v>
      </c>
      <c r="G13" s="15">
        <f t="shared" si="1"/>
        <v>0</v>
      </c>
    </row>
    <row r="14" spans="2:7" ht="19.5" customHeight="1">
      <c r="B14" s="28" t="s">
        <v>23</v>
      </c>
      <c r="D14" s="16">
        <f>'Lettres finales muettes'!E15</f>
        <v>0</v>
      </c>
      <c r="E14" s="12" t="e">
        <f t="shared" si="2"/>
        <v>#N/A</v>
      </c>
      <c r="F14" s="12">
        <f t="shared" si="0"/>
        <v>0</v>
      </c>
      <c r="G14" s="15">
        <f t="shared" si="1"/>
        <v>0</v>
      </c>
    </row>
    <row r="15" spans="2:7" ht="19.5" customHeight="1">
      <c r="B15" s="28" t="s">
        <v>24</v>
      </c>
      <c r="D15" s="16">
        <f>'Lettres finales muettes'!E16</f>
        <v>0</v>
      </c>
      <c r="E15" s="12" t="e">
        <f t="shared" si="2"/>
        <v>#N/A</v>
      </c>
      <c r="F15" s="12">
        <f t="shared" si="0"/>
        <v>0</v>
      </c>
      <c r="G15" s="15">
        <f t="shared" si="1"/>
        <v>0</v>
      </c>
    </row>
    <row r="16" spans="2:7" ht="19.5" customHeight="1">
      <c r="B16" s="28" t="s">
        <v>25</v>
      </c>
      <c r="D16" s="16">
        <f>'Lettres finales muettes'!H10</f>
        <v>0</v>
      </c>
      <c r="E16" s="12" t="e">
        <f t="shared" si="2"/>
        <v>#N/A</v>
      </c>
      <c r="F16" s="12">
        <f t="shared" si="0"/>
        <v>0</v>
      </c>
      <c r="G16" s="15">
        <f t="shared" si="1"/>
        <v>0</v>
      </c>
    </row>
    <row r="17" spans="2:7" ht="19.5" customHeight="1">
      <c r="B17" s="28" t="s">
        <v>26</v>
      </c>
      <c r="D17" s="16">
        <f>'Lettres finales muettes'!H11</f>
        <v>0</v>
      </c>
      <c r="E17" s="12" t="e">
        <f t="shared" si="2"/>
        <v>#N/A</v>
      </c>
      <c r="F17" s="12">
        <f t="shared" si="0"/>
        <v>0</v>
      </c>
      <c r="G17" s="15">
        <f t="shared" si="1"/>
        <v>0</v>
      </c>
    </row>
    <row r="18" spans="2:7" ht="19.5" customHeight="1">
      <c r="B18" s="28" t="s">
        <v>27</v>
      </c>
      <c r="D18" s="16">
        <f>'Lettres finales muettes'!H12</f>
        <v>0</v>
      </c>
      <c r="E18" s="12" t="e">
        <f t="shared" si="2"/>
        <v>#N/A</v>
      </c>
      <c r="F18" s="12">
        <f t="shared" si="0"/>
        <v>0</v>
      </c>
      <c r="G18" s="15">
        <f t="shared" si="1"/>
        <v>0</v>
      </c>
    </row>
    <row r="19" spans="2:7" ht="19.5" customHeight="1">
      <c r="B19" s="28" t="s">
        <v>28</v>
      </c>
      <c r="D19" s="16">
        <f>'Lettres finales muettes'!H13</f>
        <v>0</v>
      </c>
      <c r="E19" s="12" t="e">
        <f t="shared" si="2"/>
        <v>#N/A</v>
      </c>
      <c r="F19" s="12">
        <f t="shared" si="0"/>
        <v>0</v>
      </c>
      <c r="G19" s="15">
        <f t="shared" si="1"/>
        <v>0</v>
      </c>
    </row>
    <row r="20" spans="2:7" ht="19.5" customHeight="1">
      <c r="B20" s="28" t="s">
        <v>29</v>
      </c>
      <c r="D20" s="16">
        <f>'Lettres finales muettes'!H14</f>
        <v>0</v>
      </c>
      <c r="E20" s="12" t="e">
        <f t="shared" si="2"/>
        <v>#N/A</v>
      </c>
      <c r="F20" s="12">
        <f t="shared" si="0"/>
        <v>0</v>
      </c>
      <c r="G20" s="15">
        <f t="shared" si="1"/>
        <v>0</v>
      </c>
    </row>
    <row r="21" spans="2:7" ht="19.5" customHeight="1">
      <c r="B21" s="28" t="s">
        <v>30</v>
      </c>
      <c r="D21" s="16">
        <f>'Lettres finales muettes'!H15</f>
        <v>0</v>
      </c>
      <c r="E21" s="12" t="e">
        <f t="shared" si="2"/>
        <v>#N/A</v>
      </c>
      <c r="F21" s="12">
        <f t="shared" si="0"/>
        <v>0</v>
      </c>
      <c r="G21" s="15">
        <f t="shared" si="1"/>
        <v>0</v>
      </c>
    </row>
    <row r="22" spans="2:7" ht="19.5" customHeight="1">
      <c r="B22" s="28"/>
      <c r="D22" s="16">
        <f>'Lettres finales muettes'!H16</f>
        <v>0</v>
      </c>
      <c r="E22" s="12" t="e">
        <f t="shared" si="2"/>
        <v>#N/A</v>
      </c>
      <c r="F22" s="12">
        <f t="shared" si="0"/>
        <v>0</v>
      </c>
      <c r="G22" s="15">
        <f t="shared" si="1"/>
        <v>0</v>
      </c>
    </row>
    <row r="24" ht="19.5" customHeight="1">
      <c r="F24" s="10">
        <f>SUM(F2:F22)</f>
        <v>0</v>
      </c>
    </row>
  </sheetData>
  <sheetProtection password="DC7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RowColHeaders="0" workbookViewId="0" topLeftCell="A4">
      <selection activeCell="E16" sqref="E16"/>
    </sheetView>
  </sheetViews>
  <sheetFormatPr defaultColWidth="9.140625" defaultRowHeight="30" customHeight="1"/>
  <cols>
    <col min="1" max="1" width="8.8515625" style="21" customWidth="1"/>
    <col min="2" max="2" width="20.7109375" style="5" customWidth="1"/>
    <col min="3" max="3" width="7.57421875" style="8" customWidth="1"/>
    <col min="4" max="4" width="14.140625" style="21" customWidth="1"/>
    <col min="5" max="5" width="20.7109375" style="5" customWidth="1"/>
    <col min="6" max="6" width="7.57421875" style="5" customWidth="1"/>
    <col min="7" max="7" width="14.140625" style="26" customWidth="1"/>
    <col min="8" max="8" width="20.7109375" style="5" customWidth="1"/>
    <col min="9" max="9" width="7.57421875" style="1" customWidth="1"/>
    <col min="10" max="10" width="20.7109375" style="5" customWidth="1"/>
    <col min="11" max="11" width="7.57421875" style="5" customWidth="1"/>
    <col min="12" max="16384" width="20.7109375" style="5" customWidth="1"/>
  </cols>
  <sheetData>
    <row r="1" spans="1:14" s="2" customFormat="1" ht="30" customHeight="1" thickBot="1">
      <c r="A1" s="66" t="s">
        <v>10</v>
      </c>
      <c r="B1" s="66"/>
      <c r="C1" s="9"/>
      <c r="D1" s="19"/>
      <c r="E1" s="9"/>
      <c r="F1" s="9"/>
      <c r="G1" s="24"/>
      <c r="H1" s="9"/>
      <c r="I1" s="9"/>
      <c r="J1" s="9"/>
      <c r="K1" s="9"/>
      <c r="L1" s="6"/>
      <c r="M1" s="6"/>
      <c r="N1" s="6"/>
    </row>
    <row r="2" spans="1:20" s="3" customFormat="1" ht="26.25" customHeight="1" hidden="1" thickBot="1">
      <c r="A2" s="21"/>
      <c r="B2" s="67" t="s">
        <v>0</v>
      </c>
      <c r="C2" s="67"/>
      <c r="D2" s="67"/>
      <c r="E2" s="67"/>
      <c r="F2" s="67"/>
      <c r="G2" s="67"/>
      <c r="H2" s="67"/>
      <c r="I2" s="67"/>
      <c r="T2" s="4"/>
    </row>
    <row r="3" spans="1:20" s="3" customFormat="1" ht="26.25" customHeight="1" thickBot="1">
      <c r="A3" s="21"/>
      <c r="B3" s="18"/>
      <c r="C3" s="18"/>
      <c r="D3" s="22"/>
      <c r="E3" s="42" t="s">
        <v>6</v>
      </c>
      <c r="F3" s="18"/>
      <c r="G3" s="25"/>
      <c r="H3" s="18"/>
      <c r="I3" s="18"/>
      <c r="T3" s="4"/>
    </row>
    <row r="4" spans="1:20" s="3" customFormat="1" ht="26.25" customHeight="1">
      <c r="A4" s="21"/>
      <c r="B4" s="18"/>
      <c r="C4" s="18"/>
      <c r="D4" s="22"/>
      <c r="E4" s="20"/>
      <c r="F4" s="18"/>
      <c r="G4" s="25"/>
      <c r="H4" s="18"/>
      <c r="I4" s="18"/>
      <c r="T4" s="4"/>
    </row>
    <row r="5" spans="1:20" s="3" customFormat="1" ht="26.25" customHeight="1">
      <c r="A5" s="21"/>
      <c r="B5" s="67" t="s">
        <v>7</v>
      </c>
      <c r="C5" s="67"/>
      <c r="D5" s="67"/>
      <c r="E5" s="67"/>
      <c r="F5" s="67"/>
      <c r="G5" s="67"/>
      <c r="H5" s="67"/>
      <c r="I5" s="18"/>
      <c r="T5" s="4"/>
    </row>
    <row r="7" spans="1:16" ht="30" customHeight="1">
      <c r="A7" s="21">
        <v>1</v>
      </c>
      <c r="B7" s="7" t="s">
        <v>33</v>
      </c>
      <c r="C7" s="27">
        <f aca="true" t="shared" si="0" ref="C7:C13">IF(ISNA(MATCH(A7,liste2,0)),"","X")</f>
      </c>
      <c r="D7" s="23">
        <v>8</v>
      </c>
      <c r="E7" s="7" t="s">
        <v>17</v>
      </c>
      <c r="F7" s="27">
        <f aca="true" t="shared" si="1" ref="F7:F13">IF(ISNA(MATCH(D7,liste2,0)),"","X")</f>
      </c>
      <c r="G7" s="26">
        <v>15</v>
      </c>
      <c r="H7" s="7" t="s">
        <v>25</v>
      </c>
      <c r="I7" s="27">
        <f aca="true" t="shared" si="2" ref="I7:I12">IF(ISNA(MATCH(G7,liste2,0)),"","X")</f>
      </c>
      <c r="P7" s="5">
        <f>IF(Copyright!F2=1,1,0)</f>
        <v>0</v>
      </c>
    </row>
    <row r="8" spans="1:16" ht="30" customHeight="1">
      <c r="A8" s="21">
        <v>2</v>
      </c>
      <c r="B8" s="7" t="s">
        <v>12</v>
      </c>
      <c r="C8" s="27">
        <f t="shared" si="0"/>
      </c>
      <c r="D8" s="23">
        <v>9</v>
      </c>
      <c r="E8" s="7" t="s">
        <v>18</v>
      </c>
      <c r="F8" s="27">
        <f t="shared" si="1"/>
      </c>
      <c r="G8" s="26">
        <v>16</v>
      </c>
      <c r="H8" s="7" t="s">
        <v>26</v>
      </c>
      <c r="I8" s="27">
        <f t="shared" si="2"/>
      </c>
      <c r="P8" s="5">
        <f>IF(Copyright!F3=1,1,0)</f>
        <v>0</v>
      </c>
    </row>
    <row r="9" spans="1:16" ht="30" customHeight="1">
      <c r="A9" s="21">
        <v>3</v>
      </c>
      <c r="B9" s="7" t="s">
        <v>13</v>
      </c>
      <c r="C9" s="27">
        <f t="shared" si="0"/>
      </c>
      <c r="D9" s="21">
        <v>10</v>
      </c>
      <c r="E9" s="7" t="s">
        <v>19</v>
      </c>
      <c r="F9" s="27">
        <f t="shared" si="1"/>
      </c>
      <c r="G9" s="26">
        <v>17</v>
      </c>
      <c r="H9" s="7" t="s">
        <v>27</v>
      </c>
      <c r="I9" s="27">
        <f t="shared" si="2"/>
      </c>
      <c r="P9" s="5">
        <f>IF(Copyright!F4=1,1,0)</f>
        <v>0</v>
      </c>
    </row>
    <row r="10" spans="1:16" ht="30" customHeight="1">
      <c r="A10" s="21">
        <v>4</v>
      </c>
      <c r="B10" s="7" t="s">
        <v>14</v>
      </c>
      <c r="C10" s="27">
        <f t="shared" si="0"/>
      </c>
      <c r="D10" s="21">
        <v>11</v>
      </c>
      <c r="E10" s="7" t="s">
        <v>21</v>
      </c>
      <c r="F10" s="27">
        <f t="shared" si="1"/>
      </c>
      <c r="G10" s="26">
        <v>18</v>
      </c>
      <c r="H10" s="7" t="s">
        <v>28</v>
      </c>
      <c r="I10" s="27">
        <f t="shared" si="2"/>
      </c>
      <c r="P10" s="5">
        <f>IF(Copyright!F5=1,1,0)</f>
        <v>0</v>
      </c>
    </row>
    <row r="11" spans="1:16" ht="30" customHeight="1">
      <c r="A11" s="21">
        <v>5</v>
      </c>
      <c r="B11" s="7" t="s">
        <v>20</v>
      </c>
      <c r="C11" s="27">
        <f t="shared" si="0"/>
      </c>
      <c r="D11" s="21">
        <v>12</v>
      </c>
      <c r="E11" s="7" t="s">
        <v>22</v>
      </c>
      <c r="F11" s="27">
        <f t="shared" si="1"/>
      </c>
      <c r="G11" s="26">
        <v>19</v>
      </c>
      <c r="H11" s="7" t="s">
        <v>29</v>
      </c>
      <c r="I11" s="27">
        <f t="shared" si="2"/>
      </c>
      <c r="P11" s="5">
        <f>IF(Copyright!F6=1,1,0)</f>
        <v>0</v>
      </c>
    </row>
    <row r="12" spans="1:16" ht="30" customHeight="1">
      <c r="A12" s="21">
        <v>6</v>
      </c>
      <c r="B12" s="7" t="s">
        <v>15</v>
      </c>
      <c r="C12" s="27">
        <f t="shared" si="0"/>
      </c>
      <c r="D12" s="21">
        <v>13</v>
      </c>
      <c r="E12" s="7" t="s">
        <v>23</v>
      </c>
      <c r="F12" s="27">
        <f t="shared" si="1"/>
      </c>
      <c r="G12" s="26">
        <v>20</v>
      </c>
      <c r="H12" s="7" t="s">
        <v>30</v>
      </c>
      <c r="I12" s="27">
        <f t="shared" si="2"/>
      </c>
      <c r="P12" s="5">
        <f>IF(Copyright!F7=1,1,0)</f>
        <v>0</v>
      </c>
    </row>
    <row r="13" spans="1:16" ht="30" customHeight="1">
      <c r="A13" s="21">
        <v>7</v>
      </c>
      <c r="B13" s="7" t="s">
        <v>16</v>
      </c>
      <c r="C13" s="27">
        <f t="shared" si="0"/>
      </c>
      <c r="D13" s="21">
        <v>14</v>
      </c>
      <c r="E13" s="7" t="s">
        <v>24</v>
      </c>
      <c r="F13" s="27">
        <f t="shared" si="1"/>
      </c>
      <c r="G13" s="26" t="s">
        <v>0</v>
      </c>
      <c r="P13" s="5">
        <f>IF(Copyright!F8=1,1,0)</f>
        <v>0</v>
      </c>
    </row>
    <row r="14" ht="30" customHeight="1">
      <c r="P14" s="5">
        <f>IF(Copyright!F9=1,1,0)</f>
        <v>0</v>
      </c>
    </row>
    <row r="15" spans="3:16" ht="30" customHeight="1" hidden="1">
      <c r="C15" s="8" t="s">
        <v>0</v>
      </c>
      <c r="P15" s="5">
        <f>IF(Copyright!F11=1,1,0)</f>
        <v>0</v>
      </c>
    </row>
    <row r="16" spans="5:16" ht="30" customHeight="1">
      <c r="E16" s="68" t="s">
        <v>8</v>
      </c>
      <c r="P16" s="5">
        <f>IF(Copyright!F12=1,1,0)</f>
        <v>0</v>
      </c>
    </row>
    <row r="17" ht="30" customHeight="1">
      <c r="P17" s="5">
        <f>IF(Copyright!F13=1,1,0)</f>
        <v>0</v>
      </c>
    </row>
    <row r="18" spans="3:16" ht="30" customHeight="1" hidden="1">
      <c r="C18" s="8">
        <f>7-COUNTBLANK(C7:C13)</f>
        <v>0</v>
      </c>
      <c r="F18" s="8">
        <f>7-COUNTBLANK(F7:F13)</f>
        <v>0</v>
      </c>
      <c r="I18" s="8">
        <f>7-COUNTBLANK(I7:I13)</f>
        <v>0</v>
      </c>
      <c r="P18" s="5">
        <f>IF(Copyright!F14=1,1,0)</f>
        <v>0</v>
      </c>
    </row>
    <row r="19" ht="30" customHeight="1" hidden="1">
      <c r="P19" s="5">
        <f>IF(Copyright!F15=1,1,0)</f>
        <v>0</v>
      </c>
    </row>
    <row r="20" spans="9:16" ht="30" customHeight="1" hidden="1">
      <c r="I20" s="1">
        <f>C18+F18+I18</f>
        <v>0</v>
      </c>
      <c r="P20" s="5">
        <f>IF(Copyright!F16=1,1,0)</f>
        <v>0</v>
      </c>
    </row>
    <row r="21" ht="30" customHeight="1">
      <c r="P21" s="5">
        <f>IF(Copyright!F17=1,1,0)</f>
        <v>0</v>
      </c>
    </row>
    <row r="22" ht="30" customHeight="1">
      <c r="P22" s="5">
        <f>IF(Copyright!F18=1,1,0)</f>
        <v>0</v>
      </c>
    </row>
    <row r="23" ht="30" customHeight="1">
      <c r="P23" s="5">
        <f>IF(Copyright!F19=1,1,0)</f>
        <v>0</v>
      </c>
    </row>
    <row r="24" ht="30" customHeight="1">
      <c r="P24" s="5">
        <f>IF(Copyright!F20=1,1,0)</f>
        <v>0</v>
      </c>
    </row>
    <row r="25" ht="30" customHeight="1">
      <c r="P25" s="5">
        <f>IF(Copyright!F21=1,1,0)</f>
        <v>0</v>
      </c>
    </row>
    <row r="26" ht="30" customHeight="1">
      <c r="P26" s="5">
        <f>IF(Copyright!F22=1,1,0)</f>
        <v>0</v>
      </c>
    </row>
  </sheetData>
  <sheetProtection password="DC7F" sheet="1" objects="1" scenarios="1"/>
  <mergeCells count="3">
    <mergeCell ref="A1:B1"/>
    <mergeCell ref="B5:H5"/>
    <mergeCell ref="B2:I2"/>
  </mergeCells>
  <hyperlinks>
    <hyperlink ref="E16" location="'Lettres finales muettes'!A1" tooltip="Retour" display="Retour"/>
  </hyperlink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odile</cp:lastModifiedBy>
  <cp:lastPrinted>2009-05-20T18:53:24Z</cp:lastPrinted>
  <dcterms:created xsi:type="dcterms:W3CDTF">2009-04-26T08:15:20Z</dcterms:created>
  <dcterms:modified xsi:type="dcterms:W3CDTF">2017-06-20T20:24:45Z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