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24226"/>
  <mc:AlternateContent xmlns:mc="http://schemas.openxmlformats.org/markup-compatibility/2006">
    <mc:Choice Requires="x15">
      <x15ac:absPath xmlns:x15ac="http://schemas.microsoft.com/office/spreadsheetml/2010/11/ac" url="I:\CM\ORDIS\FRANCAIS\dictees-bilan\"/>
    </mc:Choice>
  </mc:AlternateContent>
  <xr:revisionPtr revIDLastSave="0" documentId="8_{DC36CAFD-3FF7-4AEA-9C6D-5F7980BABA97}" xr6:coauthVersionLast="46" xr6:coauthVersionMax="46" xr10:uidLastSave="{00000000-0000-0000-0000-000000000000}"/>
  <workbookProtection workbookPassword="DC7F" lockStructure="1"/>
  <bookViews>
    <workbookView showHorizontalScroll="0" showVerticalScroll="0" showSheetTabs="0" xWindow="-120" yWindow="-120" windowWidth="30960" windowHeight="16920" xr2:uid="{00000000-000D-0000-FFFF-FFFF00000000}"/>
  </bookViews>
  <sheets>
    <sheet name="Sheet1" sheetId="1" r:id="rId1"/>
    <sheet name="Sheet2" sheetId="2" r:id="rId2"/>
    <sheet name="Sheet3" sheetId="3" r:id="rId3"/>
  </sheets>
  <calcPr calcId="191029"/>
</workbook>
</file>

<file path=xl/calcChain.xml><?xml version="1.0" encoding="utf-8"?>
<calcChain xmlns="http://schemas.openxmlformats.org/spreadsheetml/2006/main">
  <c r="B9" i="1" l="1"/>
  <c r="B10" i="1" s="1"/>
  <c r="B11" i="1" s="1"/>
  <c r="B12" i="1" s="1"/>
  <c r="B13" i="1" s="1"/>
  <c r="B14" i="1" s="1"/>
  <c r="B15" i="1" s="1"/>
  <c r="B16" i="1" s="1"/>
  <c r="B17" i="1" s="1"/>
  <c r="C9" i="1"/>
  <c r="D9" i="1"/>
  <c r="F18" i="1"/>
  <c r="G18" i="1" s="1"/>
  <c r="C2" i="2"/>
  <c r="B6" i="2" s="1"/>
  <c r="L18" i="1"/>
  <c r="C10" i="1"/>
  <c r="C11" i="1" s="1"/>
  <c r="C12" i="1" s="1"/>
  <c r="D10" i="1"/>
  <c r="D11" i="1" s="1"/>
  <c r="D12" i="1" s="1"/>
  <c r="D13" i="1" s="1"/>
  <c r="D14" i="1" s="1"/>
  <c r="D15" i="1" s="1"/>
  <c r="D16" i="1" s="1"/>
  <c r="D17" i="1" s="1"/>
  <c r="C13" i="1"/>
  <c r="C14" i="1" s="1"/>
  <c r="C15" i="1" s="1"/>
  <c r="C16" i="1" s="1"/>
  <c r="C17" i="1" s="1"/>
  <c r="P110" i="1"/>
  <c r="N5" i="2"/>
  <c r="N6" i="2"/>
  <c r="N15" i="2"/>
  <c r="R7" i="1"/>
  <c r="R8" i="1"/>
  <c r="R19" i="1" s="1"/>
  <c r="B12" i="2" l="1"/>
  <c r="C12" i="2" s="1"/>
  <c r="H12" i="2"/>
  <c r="N13" i="2"/>
  <c r="N16" i="2"/>
  <c r="N12" i="2"/>
  <c r="R18" i="1"/>
  <c r="N11" i="2"/>
  <c r="N14" i="2"/>
  <c r="R21" i="1"/>
  <c r="R17" i="1"/>
  <c r="R22" i="1"/>
  <c r="R20" i="1"/>
  <c r="I18" i="1"/>
  <c r="J18" i="1" s="1"/>
  <c r="E12" i="2" l="1"/>
  <c r="F12" i="2" s="1"/>
  <c r="P6" i="2" s="1"/>
  <c r="B13" i="2" s="1"/>
  <c r="P18" i="1"/>
  <c r="G12" i="2"/>
  <c r="T8" i="1"/>
  <c r="F19" i="1" s="1"/>
  <c r="E13" i="2" l="1"/>
  <c r="F13" i="2" s="1"/>
  <c r="G13" i="2"/>
  <c r="C13" i="2"/>
  <c r="P19" i="1"/>
  <c r="G19" i="1"/>
  <c r="I19" i="1"/>
  <c r="J19" i="1" s="1"/>
  <c r="T12" i="1" s="1"/>
  <c r="F20" i="1" l="1"/>
  <c r="P10" i="2"/>
  <c r="B14" i="2" s="1"/>
  <c r="G14" i="2" l="1"/>
  <c r="E14" i="2"/>
  <c r="F14" i="2" s="1"/>
  <c r="C14" i="2"/>
  <c r="I20" i="1"/>
  <c r="J20" i="1" s="1"/>
  <c r="G20" i="1"/>
  <c r="P20" i="1"/>
  <c r="F21" i="1" l="1"/>
  <c r="T17" i="1"/>
  <c r="P11" i="2"/>
  <c r="B15" i="2" l="1"/>
  <c r="P21" i="1" s="1"/>
  <c r="I21" i="1"/>
  <c r="J21" i="1" s="1"/>
  <c r="G21" i="1"/>
  <c r="C15" i="2" l="1"/>
  <c r="E15" i="2"/>
  <c r="F15" i="2" s="1"/>
  <c r="G15" i="2"/>
  <c r="F22" i="1"/>
  <c r="T18" i="1"/>
  <c r="I22" i="1" l="1"/>
  <c r="J22" i="1" s="1"/>
  <c r="G22" i="1"/>
  <c r="P12" i="2"/>
  <c r="B16" i="2" s="1"/>
  <c r="C16" i="2" l="1"/>
  <c r="G16" i="2"/>
  <c r="E16" i="2"/>
  <c r="F16" i="2" s="1"/>
  <c r="P13" i="2" s="1"/>
  <c r="P22" i="1"/>
  <c r="F23" i="1"/>
  <c r="T19" i="1"/>
  <c r="I23" i="1" l="1"/>
  <c r="J23" i="1" s="1"/>
  <c r="G23" i="1"/>
  <c r="B17" i="2"/>
  <c r="C17" i="2" l="1"/>
  <c r="E17" i="2"/>
  <c r="F17" i="2" s="1"/>
  <c r="G17" i="2"/>
  <c r="P23" i="1"/>
  <c r="F24" i="1"/>
  <c r="T20" i="1"/>
  <c r="I24" i="1" l="1"/>
  <c r="J24" i="1" s="1"/>
  <c r="G24" i="1"/>
  <c r="P14" i="2"/>
  <c r="B18" i="2" s="1"/>
  <c r="C18" i="2" l="1"/>
  <c r="G18" i="2"/>
  <c r="E18" i="2"/>
  <c r="F18" i="2" s="1"/>
  <c r="P24" i="1"/>
  <c r="P15" i="2"/>
  <c r="F25" i="1"/>
  <c r="T21" i="1"/>
  <c r="G25" i="1" l="1"/>
  <c r="I25" i="1"/>
  <c r="J25" i="1" s="1"/>
  <c r="B19" i="2"/>
  <c r="E19" i="2" l="1"/>
  <c r="F19" i="2" s="1"/>
  <c r="C19" i="2"/>
  <c r="P25" i="1"/>
  <c r="F26" i="1"/>
  <c r="T22" i="1"/>
  <c r="G26" i="1" l="1"/>
  <c r="I26" i="1"/>
  <c r="J26" i="1" s="1"/>
  <c r="P16" i="2"/>
  <c r="B20" i="2" s="1"/>
  <c r="C20" i="2" l="1"/>
  <c r="E20" i="2"/>
  <c r="F20" i="2" s="1"/>
  <c r="P26" i="1"/>
  <c r="F27" i="1"/>
  <c r="P17" i="2"/>
  <c r="T23" i="1"/>
  <c r="B21" i="2" l="1"/>
  <c r="P27" i="1" s="1"/>
  <c r="I27" i="1"/>
  <c r="J27" i="1" s="1"/>
  <c r="G27" i="1"/>
  <c r="K20" i="1"/>
  <c r="F28" i="1" l="1"/>
  <c r="T24" i="1"/>
  <c r="E21" i="2"/>
  <c r="F21" i="2" s="1"/>
  <c r="C21" i="2"/>
  <c r="G21" i="2"/>
  <c r="P18" i="2" l="1"/>
  <c r="B22" i="2" s="1"/>
  <c r="I28" i="1"/>
  <c r="J28" i="1" s="1"/>
  <c r="G28" i="1"/>
  <c r="K21" i="1"/>
  <c r="C22" i="2" l="1"/>
  <c r="G22" i="2"/>
  <c r="E22" i="2"/>
  <c r="F22" i="2" s="1"/>
  <c r="P28" i="1"/>
  <c r="F29" i="1"/>
  <c r="P19" i="2"/>
  <c r="T25" i="1"/>
  <c r="B23" i="2" l="1"/>
  <c r="G29" i="1"/>
  <c r="I29" i="1"/>
  <c r="J29" i="1" s="1"/>
  <c r="K22" i="1"/>
  <c r="P29" i="1"/>
  <c r="F30" i="1" l="1"/>
  <c r="T26" i="1"/>
  <c r="C23" i="2"/>
  <c r="E23" i="2"/>
  <c r="F23" i="2" s="1"/>
  <c r="G23" i="2"/>
  <c r="P20" i="2" l="1"/>
  <c r="K23" i="1"/>
  <c r="I30" i="1"/>
  <c r="J30" i="1" s="1"/>
  <c r="G30" i="1"/>
  <c r="F31" i="1" l="1"/>
  <c r="T27" i="1"/>
  <c r="B24" i="2"/>
  <c r="E24" i="2" l="1"/>
  <c r="F24" i="2" s="1"/>
  <c r="G24" i="2"/>
  <c r="C24" i="2"/>
  <c r="P30" i="1"/>
  <c r="G31" i="1"/>
  <c r="I31" i="1"/>
  <c r="J31" i="1" s="1"/>
  <c r="K24" i="1"/>
  <c r="F32" i="1" l="1"/>
  <c r="T28" i="1"/>
  <c r="P21" i="2"/>
  <c r="B25" i="2" l="1"/>
  <c r="G32" i="1"/>
  <c r="I32" i="1"/>
  <c r="J32" i="1" s="1"/>
  <c r="K25" i="1"/>
  <c r="F33" i="1" l="1"/>
  <c r="C25" i="2"/>
  <c r="E25" i="2"/>
  <c r="F25" i="2" s="1"/>
  <c r="G25" i="2"/>
  <c r="P31" i="1"/>
  <c r="T29" i="1"/>
  <c r="P22" i="2" l="1"/>
  <c r="G33" i="1"/>
  <c r="I33" i="1"/>
  <c r="J33" i="1" s="1"/>
  <c r="K26" i="1"/>
  <c r="F34" i="1" l="1"/>
  <c r="B26" i="2"/>
  <c r="T30" i="1"/>
  <c r="E26" i="2" l="1"/>
  <c r="F26" i="2" s="1"/>
  <c r="G26" i="2"/>
  <c r="C26" i="2"/>
  <c r="P32" i="1"/>
  <c r="G34" i="1"/>
  <c r="I34" i="1"/>
  <c r="J34" i="1" s="1"/>
  <c r="K27" i="1"/>
  <c r="F35" i="1" l="1"/>
  <c r="T31" i="1"/>
  <c r="P23" i="2"/>
  <c r="B27" i="2" l="1"/>
  <c r="G35" i="1"/>
  <c r="I35" i="1"/>
  <c r="J35" i="1" s="1"/>
  <c r="K28" i="1"/>
  <c r="F36" i="1" l="1"/>
  <c r="E27" i="2"/>
  <c r="F27" i="2" s="1"/>
  <c r="C27" i="2"/>
  <c r="G27" i="2"/>
  <c r="P33" i="1"/>
  <c r="T32" i="1"/>
  <c r="P24" i="2" l="1"/>
  <c r="B28" i="2" s="1"/>
  <c r="G36" i="1"/>
  <c r="K29" i="1"/>
  <c r="I36" i="1"/>
  <c r="J36" i="1" s="1"/>
  <c r="G28" i="2" l="1"/>
  <c r="E28" i="2"/>
  <c r="F28" i="2" s="1"/>
  <c r="C28" i="2"/>
  <c r="P34" i="1"/>
  <c r="F37" i="1"/>
  <c r="P25" i="2"/>
  <c r="T33" i="1"/>
  <c r="G37" i="1" l="1"/>
  <c r="K30" i="1"/>
  <c r="I37" i="1"/>
  <c r="J37" i="1" s="1"/>
  <c r="B29" i="2"/>
  <c r="F38" i="1" l="1"/>
  <c r="C29" i="2"/>
  <c r="E29" i="2"/>
  <c r="F29" i="2" s="1"/>
  <c r="G29" i="2"/>
  <c r="P35" i="1"/>
  <c r="T34" i="1"/>
  <c r="P26" i="2" l="1"/>
  <c r="I38" i="1"/>
  <c r="J38" i="1" s="1"/>
  <c r="G38" i="1"/>
  <c r="K31" i="1"/>
  <c r="F39" i="1" l="1"/>
  <c r="B30" i="2"/>
  <c r="T35" i="1"/>
  <c r="I39" i="1" l="1"/>
  <c r="J39" i="1" s="1"/>
  <c r="K32" i="1"/>
  <c r="G39" i="1"/>
  <c r="G30" i="2"/>
  <c r="E30" i="2"/>
  <c r="F30" i="2" s="1"/>
  <c r="C30" i="2"/>
  <c r="P36" i="1"/>
  <c r="F40" i="1" l="1"/>
  <c r="P27" i="2"/>
  <c r="T36" i="1"/>
  <c r="B31" i="2" l="1"/>
  <c r="I40" i="1"/>
  <c r="J40" i="1" s="1"/>
  <c r="K33" i="1"/>
  <c r="G40" i="1"/>
  <c r="C31" i="2" l="1"/>
  <c r="E31" i="2"/>
  <c r="F31" i="2" s="1"/>
  <c r="G31" i="2"/>
  <c r="P37" i="1"/>
  <c r="F41" i="1"/>
  <c r="T37" i="1"/>
  <c r="G41" i="1" l="1"/>
  <c r="I41" i="1"/>
  <c r="J41" i="1" s="1"/>
  <c r="K34" i="1"/>
  <c r="P28" i="2"/>
  <c r="B32" i="2" s="1"/>
  <c r="T38" i="1"/>
  <c r="C32" i="2" l="1"/>
  <c r="E32" i="2"/>
  <c r="F32" i="2" s="1"/>
  <c r="G32" i="2"/>
  <c r="P38" i="1"/>
  <c r="P29" i="2"/>
  <c r="F42" i="1"/>
  <c r="K35" i="1" l="1"/>
  <c r="I42" i="1"/>
  <c r="J42" i="1" s="1"/>
  <c r="G42" i="1"/>
  <c r="B33" i="2"/>
  <c r="C33" i="2" l="1"/>
  <c r="G33" i="2"/>
  <c r="E33" i="2"/>
  <c r="F33" i="2" s="1"/>
  <c r="P39" i="1"/>
  <c r="F43" i="1"/>
  <c r="T39" i="1"/>
  <c r="G43" i="1" l="1"/>
  <c r="I43" i="1"/>
  <c r="J43" i="1" s="1"/>
  <c r="T40" i="1" s="1"/>
  <c r="K36" i="1"/>
  <c r="P30" i="2"/>
  <c r="B34" i="2" l="1"/>
  <c r="F44" i="1"/>
  <c r="G34" i="2" l="1"/>
  <c r="C34" i="2"/>
  <c r="E34" i="2"/>
  <c r="F34" i="2" s="1"/>
  <c r="P40" i="1"/>
  <c r="G44" i="1"/>
  <c r="K37" i="1"/>
  <c r="I44" i="1"/>
  <c r="J44" i="1" s="1"/>
  <c r="P31" i="2" l="1"/>
  <c r="F45" i="1"/>
  <c r="T41" i="1"/>
  <c r="I45" i="1" l="1"/>
  <c r="J45" i="1" s="1"/>
  <c r="K38" i="1"/>
  <c r="G45" i="1"/>
  <c r="T42" i="1"/>
  <c r="B35" i="2"/>
  <c r="E35" i="2" l="1"/>
  <c r="F35" i="2" s="1"/>
  <c r="G35" i="2"/>
  <c r="C35" i="2"/>
  <c r="P41" i="1"/>
  <c r="F46" i="1"/>
  <c r="G46" i="1" l="1"/>
  <c r="I46" i="1"/>
  <c r="J46" i="1" s="1"/>
  <c r="K39" i="1"/>
  <c r="P32" i="2"/>
  <c r="B36" i="2" l="1"/>
  <c r="F47" i="1"/>
  <c r="T43" i="1"/>
  <c r="C36" i="2" l="1"/>
  <c r="E36" i="2"/>
  <c r="F36" i="2" s="1"/>
  <c r="G36" i="2"/>
  <c r="P42" i="1"/>
  <c r="G47" i="1"/>
  <c r="I47" i="1"/>
  <c r="J47" i="1" s="1"/>
  <c r="K40" i="1"/>
  <c r="P33" i="2" l="1"/>
  <c r="F48" i="1"/>
  <c r="T44" i="1"/>
  <c r="I48" i="1" l="1"/>
  <c r="J48" i="1" s="1"/>
  <c r="G48" i="1"/>
  <c r="K41" i="1"/>
  <c r="B37" i="2"/>
  <c r="G37" i="2" l="1"/>
  <c r="C37" i="2"/>
  <c r="E37" i="2"/>
  <c r="F37" i="2" s="1"/>
  <c r="P43" i="1"/>
  <c r="F49" i="1"/>
  <c r="T45" i="1"/>
  <c r="P34" i="2" l="1"/>
  <c r="K42" i="1"/>
  <c r="G49" i="1"/>
  <c r="I49" i="1"/>
  <c r="J49" i="1" s="1"/>
  <c r="T46" i="1" s="1"/>
  <c r="F50" i="1" l="1"/>
  <c r="B38" i="2"/>
  <c r="G50" i="1" l="1"/>
  <c r="I50" i="1"/>
  <c r="J50" i="1" s="1"/>
  <c r="K43" i="1"/>
  <c r="E38" i="2"/>
  <c r="F38" i="2" s="1"/>
  <c r="G38" i="2"/>
  <c r="C38" i="2"/>
  <c r="P44" i="1"/>
  <c r="P35" i="2" l="1"/>
  <c r="F51" i="1"/>
  <c r="T47" i="1"/>
  <c r="I51" i="1" l="1"/>
  <c r="J51" i="1" s="1"/>
  <c r="K44" i="1"/>
  <c r="G51" i="1"/>
  <c r="T48" i="1"/>
  <c r="B39" i="2"/>
  <c r="E39" i="2" l="1"/>
  <c r="F39" i="2" s="1"/>
  <c r="G39" i="2"/>
  <c r="C39" i="2"/>
  <c r="P45" i="1"/>
  <c r="F52" i="1"/>
  <c r="I52" i="1" l="1"/>
  <c r="J52" i="1" s="1"/>
  <c r="K45" i="1"/>
  <c r="G52" i="1"/>
  <c r="P36" i="2"/>
  <c r="B40" i="2" l="1"/>
  <c r="F53" i="1"/>
  <c r="T49" i="1"/>
  <c r="G53" i="1" l="1"/>
  <c r="K46" i="1"/>
  <c r="I53" i="1"/>
  <c r="J53" i="1" s="1"/>
  <c r="E40" i="2"/>
  <c r="F40" i="2" s="1"/>
  <c r="C40" i="2"/>
  <c r="G40" i="2"/>
  <c r="P46" i="1"/>
  <c r="F15" i="1" s="1"/>
  <c r="P37" i="2" l="1"/>
  <c r="F54" i="1"/>
  <c r="T50" i="1"/>
  <c r="I54" i="1" l="1"/>
  <c r="J54" i="1" s="1"/>
  <c r="G54" i="1"/>
  <c r="K47" i="1"/>
  <c r="B41" i="2"/>
  <c r="F55" i="1" l="1"/>
  <c r="E41" i="2"/>
  <c r="F41" i="2" s="1"/>
  <c r="C41" i="2"/>
  <c r="G41" i="2"/>
  <c r="P47" i="1"/>
  <c r="T51" i="1"/>
  <c r="P38" i="2" l="1"/>
  <c r="B42" i="2" s="1"/>
  <c r="I55" i="1"/>
  <c r="J55" i="1" s="1"/>
  <c r="G55" i="1"/>
  <c r="K48" i="1"/>
  <c r="G42" i="2" l="1"/>
  <c r="E42" i="2"/>
  <c r="F42" i="2" s="1"/>
  <c r="C42" i="2"/>
  <c r="P48" i="1"/>
  <c r="F56" i="1"/>
  <c r="P39" i="2"/>
  <c r="T52" i="1"/>
  <c r="K49" i="1" l="1"/>
  <c r="I56" i="1"/>
  <c r="J56" i="1" s="1"/>
  <c r="T53" i="1" s="1"/>
  <c r="G56" i="1"/>
  <c r="B43" i="2"/>
  <c r="E43" i="2" l="1"/>
  <c r="F43" i="2" s="1"/>
  <c r="G43" i="2"/>
  <c r="C43" i="2"/>
  <c r="P49" i="1"/>
  <c r="F57" i="1"/>
  <c r="I57" i="1" l="1"/>
  <c r="J57" i="1" s="1"/>
  <c r="K50" i="1"/>
  <c r="G57" i="1"/>
  <c r="P40" i="2"/>
  <c r="B44" i="2" l="1"/>
  <c r="F58" i="1"/>
  <c r="T54" i="1"/>
  <c r="I58" i="1" l="1"/>
  <c r="J58" i="1" s="1"/>
  <c r="K51" i="1"/>
  <c r="G58" i="1"/>
  <c r="E44" i="2"/>
  <c r="F44" i="2" s="1"/>
  <c r="G44" i="2"/>
  <c r="C44" i="2"/>
  <c r="P50" i="1"/>
  <c r="P41" i="2" l="1"/>
  <c r="F59" i="1"/>
  <c r="T55" i="1"/>
  <c r="I59" i="1" l="1"/>
  <c r="J59" i="1" s="1"/>
  <c r="G59" i="1"/>
  <c r="K52" i="1"/>
  <c r="B45" i="2"/>
  <c r="E45" i="2" l="1"/>
  <c r="F45" i="2" s="1"/>
  <c r="C45" i="2"/>
  <c r="G45" i="2"/>
  <c r="P51" i="1"/>
  <c r="F60" i="1"/>
  <c r="T56" i="1"/>
  <c r="I60" i="1" l="1"/>
  <c r="J60" i="1" s="1"/>
  <c r="K53" i="1"/>
  <c r="G60" i="1"/>
  <c r="P42" i="2"/>
  <c r="F61" i="1" l="1"/>
  <c r="B46" i="2"/>
  <c r="T57" i="1"/>
  <c r="G61" i="1" l="1"/>
  <c r="I61" i="1"/>
  <c r="J61" i="1" s="1"/>
  <c r="K54" i="1"/>
  <c r="E46" i="2"/>
  <c r="F46" i="2" s="1"/>
  <c r="G46" i="2"/>
  <c r="C46" i="2"/>
  <c r="P52" i="1"/>
  <c r="P43" i="2" l="1"/>
  <c r="F62" i="1"/>
  <c r="T58" i="1"/>
  <c r="K55" i="1" l="1"/>
  <c r="I62" i="1"/>
  <c r="J62" i="1" s="1"/>
  <c r="G62" i="1"/>
  <c r="B47" i="2"/>
  <c r="F63" i="1" l="1"/>
  <c r="G47" i="2"/>
  <c r="E47" i="2"/>
  <c r="F47" i="2" s="1"/>
  <c r="C47" i="2"/>
  <c r="P53" i="1"/>
  <c r="T59" i="1"/>
  <c r="P44" i="2" l="1"/>
  <c r="B48" i="2" s="1"/>
  <c r="I63" i="1"/>
  <c r="J63" i="1" s="1"/>
  <c r="G63" i="1"/>
  <c r="K56" i="1"/>
  <c r="C48" i="2" l="1"/>
  <c r="E48" i="2"/>
  <c r="F48" i="2" s="1"/>
  <c r="G48" i="2"/>
  <c r="P54" i="1"/>
  <c r="F64" i="1"/>
  <c r="P45" i="2"/>
  <c r="T60" i="1"/>
  <c r="I64" i="1" l="1"/>
  <c r="J64" i="1" s="1"/>
  <c r="G64" i="1"/>
  <c r="K57" i="1"/>
  <c r="B49" i="2"/>
  <c r="T61" i="1"/>
  <c r="E49" i="2" l="1"/>
  <c r="F49" i="2" s="1"/>
  <c r="C49" i="2"/>
  <c r="G49" i="2"/>
  <c r="P55" i="1"/>
  <c r="F65" i="1"/>
  <c r="K58" i="1" l="1"/>
  <c r="I65" i="1"/>
  <c r="J65" i="1" s="1"/>
  <c r="G65" i="1"/>
  <c r="P46" i="2"/>
  <c r="B50" i="2" s="1"/>
  <c r="E50" i="2" l="1"/>
  <c r="F50" i="2" s="1"/>
  <c r="C50" i="2"/>
  <c r="G50" i="2"/>
  <c r="P56" i="1"/>
  <c r="P47" i="2"/>
  <c r="F66" i="1"/>
  <c r="T62" i="1"/>
  <c r="I66" i="1" l="1"/>
  <c r="J66" i="1" s="1"/>
  <c r="K59" i="1"/>
  <c r="G66" i="1"/>
  <c r="T63" i="1"/>
  <c r="B51" i="2"/>
  <c r="G51" i="2" l="1"/>
  <c r="E51" i="2"/>
  <c r="F51" i="2" s="1"/>
  <c r="C51" i="2"/>
  <c r="P57" i="1"/>
  <c r="F67" i="1"/>
  <c r="I67" i="1" l="1"/>
  <c r="J67" i="1" s="1"/>
  <c r="G67" i="1"/>
  <c r="K60" i="1"/>
  <c r="P48" i="2"/>
  <c r="B52" i="2" s="1"/>
  <c r="E52" i="2" l="1"/>
  <c r="F52" i="2" s="1"/>
  <c r="C52" i="2"/>
  <c r="G52" i="2"/>
  <c r="P58" i="1"/>
  <c r="P49" i="2"/>
  <c r="F68" i="1"/>
  <c r="T64" i="1"/>
  <c r="G68" i="1" l="1"/>
  <c r="I68" i="1"/>
  <c r="J68" i="1" s="1"/>
  <c r="T65" i="1" s="1"/>
  <c r="K61" i="1"/>
  <c r="B53" i="2"/>
  <c r="G53" i="2" l="1"/>
  <c r="E53" i="2"/>
  <c r="F53" i="2" s="1"/>
  <c r="C53" i="2"/>
  <c r="P59" i="1"/>
  <c r="F69" i="1"/>
  <c r="P50" i="2" l="1"/>
  <c r="G69" i="1"/>
  <c r="I69" i="1"/>
  <c r="J69" i="1" s="1"/>
  <c r="K62" i="1"/>
  <c r="F70" i="1" l="1"/>
  <c r="T66" i="1"/>
  <c r="B54" i="2"/>
  <c r="C54" i="2" l="1"/>
  <c r="E54" i="2"/>
  <c r="F54" i="2" s="1"/>
  <c r="G54" i="2"/>
  <c r="P60" i="1"/>
  <c r="I70" i="1"/>
  <c r="J70" i="1" s="1"/>
  <c r="G70" i="1"/>
  <c r="K63" i="1"/>
  <c r="F71" i="1" l="1"/>
  <c r="P51" i="2"/>
  <c r="B55" i="2" s="1"/>
  <c r="T67" i="1"/>
  <c r="G55" i="2" l="1"/>
  <c r="E55" i="2"/>
  <c r="F55" i="2" s="1"/>
  <c r="C55" i="2"/>
  <c r="P61" i="1"/>
  <c r="P52" i="2"/>
  <c r="K64" i="1"/>
  <c r="I71" i="1"/>
  <c r="J71" i="1" s="1"/>
  <c r="G71" i="1"/>
  <c r="F72" i="1" l="1"/>
  <c r="T68" i="1"/>
  <c r="B56" i="2"/>
  <c r="C56" i="2" l="1"/>
  <c r="E56" i="2"/>
  <c r="F56" i="2" s="1"/>
  <c r="G56" i="2"/>
  <c r="P62" i="1"/>
  <c r="K65" i="1"/>
  <c r="I72" i="1"/>
  <c r="J72" i="1" s="1"/>
  <c r="G72" i="1"/>
  <c r="F73" i="1" l="1"/>
  <c r="P53" i="2"/>
  <c r="T69" i="1"/>
  <c r="B57" i="2" l="1"/>
  <c r="I73" i="1"/>
  <c r="J73" i="1" s="1"/>
  <c r="K73" i="1"/>
  <c r="G73" i="1"/>
  <c r="K66" i="1"/>
  <c r="F74" i="1" l="1"/>
  <c r="T70" i="1"/>
  <c r="G57" i="2"/>
  <c r="C57" i="2"/>
  <c r="E57" i="2"/>
  <c r="F57" i="2" s="1"/>
  <c r="P63" i="1"/>
  <c r="P54" i="2" l="1"/>
  <c r="K67" i="1"/>
  <c r="I74" i="1"/>
  <c r="J74" i="1" s="1"/>
  <c r="G74" i="1"/>
  <c r="K74" i="1"/>
  <c r="F75" i="1" l="1"/>
  <c r="T71" i="1"/>
  <c r="B58" i="2"/>
  <c r="C58" i="2" l="1"/>
  <c r="E58" i="2"/>
  <c r="F58" i="2" s="1"/>
  <c r="G58" i="2"/>
  <c r="P64" i="1"/>
  <c r="K68" i="1"/>
  <c r="K75" i="1"/>
  <c r="G75" i="1"/>
  <c r="I75" i="1"/>
  <c r="J75" i="1" s="1"/>
  <c r="F76" i="1" l="1"/>
  <c r="T72" i="1"/>
  <c r="P55" i="2"/>
  <c r="B59" i="2" s="1"/>
  <c r="G59" i="2" l="1"/>
  <c r="E59" i="2"/>
  <c r="F59" i="2" s="1"/>
  <c r="C59" i="2"/>
  <c r="P65" i="1"/>
  <c r="P56" i="2"/>
  <c r="G76" i="1"/>
  <c r="K76" i="1"/>
  <c r="K69" i="1"/>
  <c r="I76" i="1"/>
  <c r="J76" i="1" s="1"/>
  <c r="T73" i="1" s="1"/>
  <c r="F77" i="1" l="1"/>
  <c r="B60" i="2"/>
  <c r="G60" i="2" l="1"/>
  <c r="E60" i="2"/>
  <c r="F60" i="2" s="1"/>
  <c r="C60" i="2"/>
  <c r="P66" i="1"/>
  <c r="K77" i="1"/>
  <c r="K70" i="1"/>
  <c r="G77" i="1"/>
  <c r="I77" i="1"/>
  <c r="J77" i="1" s="1"/>
  <c r="F78" i="1" l="1"/>
  <c r="T74" i="1"/>
  <c r="P57" i="2"/>
  <c r="B61" i="2" s="1"/>
  <c r="C61" i="2" l="1"/>
  <c r="G61" i="2"/>
  <c r="E61" i="2"/>
  <c r="F61" i="2" s="1"/>
  <c r="P67" i="1"/>
  <c r="P58" i="2"/>
  <c r="K71" i="1"/>
  <c r="I78" i="1"/>
  <c r="J78" i="1" s="1"/>
  <c r="K78" i="1"/>
  <c r="G78" i="1"/>
  <c r="F79" i="1" l="1"/>
  <c r="B62" i="2"/>
  <c r="T75" i="1"/>
  <c r="G79" i="1" l="1"/>
  <c r="K79" i="1"/>
  <c r="I79" i="1"/>
  <c r="J79" i="1" s="1"/>
  <c r="K72" i="1"/>
  <c r="C62" i="2"/>
  <c r="E62" i="2"/>
  <c r="F62" i="2" s="1"/>
  <c r="G62" i="2"/>
  <c r="P68" i="1"/>
  <c r="P59" i="2" l="1"/>
  <c r="B63" i="2" s="1"/>
  <c r="F80" i="1"/>
  <c r="T76" i="1"/>
  <c r="K80" i="1" l="1"/>
  <c r="G80" i="1"/>
  <c r="I80" i="1"/>
  <c r="J80" i="1" s="1"/>
  <c r="G63" i="2"/>
  <c r="C63" i="2"/>
  <c r="E63" i="2"/>
  <c r="F63" i="2" s="1"/>
  <c r="P69" i="1"/>
  <c r="F81" i="1" l="1"/>
  <c r="T77" i="1"/>
  <c r="P60" i="2"/>
  <c r="B64" i="2" s="1"/>
  <c r="I81" i="1" l="1"/>
  <c r="J81" i="1" s="1"/>
  <c r="T78" i="1" s="1"/>
  <c r="G81" i="1"/>
  <c r="K81" i="1"/>
  <c r="G64" i="2"/>
  <c r="E64" i="2"/>
  <c r="F64" i="2" s="1"/>
  <c r="C64" i="2"/>
  <c r="P70" i="1"/>
  <c r="F82" i="1" l="1"/>
  <c r="P61" i="2"/>
  <c r="B65" i="2" s="1"/>
  <c r="I82" i="1" l="1"/>
  <c r="J82" i="1" s="1"/>
  <c r="G82" i="1"/>
  <c r="K82" i="1"/>
  <c r="E65" i="2"/>
  <c r="F65" i="2" s="1"/>
  <c r="G65" i="2"/>
  <c r="C65" i="2"/>
  <c r="P71" i="1"/>
  <c r="F83" i="1" l="1"/>
  <c r="T79" i="1"/>
  <c r="P62" i="2"/>
  <c r="B66" i="2" s="1"/>
  <c r="G83" i="1" l="1"/>
  <c r="I83" i="1"/>
  <c r="J83" i="1" s="1"/>
  <c r="K83" i="1"/>
  <c r="C66" i="2"/>
  <c r="E66" i="2"/>
  <c r="F66" i="2" s="1"/>
  <c r="G66" i="2"/>
  <c r="P72" i="1"/>
  <c r="F84" i="1" l="1"/>
  <c r="P63" i="2"/>
  <c r="B67" i="2" s="1"/>
  <c r="T80" i="1"/>
  <c r="K84" i="1" l="1"/>
  <c r="G84" i="1"/>
  <c r="I84" i="1"/>
  <c r="J84" i="1" s="1"/>
  <c r="T81" i="1" s="1"/>
  <c r="G67" i="2"/>
  <c r="C67" i="2"/>
  <c r="E67" i="2"/>
  <c r="F67" i="2" s="1"/>
  <c r="P73" i="1"/>
  <c r="F85" i="1" l="1"/>
  <c r="P64" i="2"/>
  <c r="B68" i="2" s="1"/>
  <c r="G68" i="2" l="1"/>
  <c r="E68" i="2"/>
  <c r="F68" i="2" s="1"/>
  <c r="C68" i="2"/>
  <c r="P74" i="1"/>
  <c r="G85" i="1"/>
  <c r="I85" i="1"/>
  <c r="J85" i="1" s="1"/>
  <c r="K85" i="1"/>
  <c r="F86" i="1" l="1"/>
  <c r="T82" i="1"/>
  <c r="P65" i="2"/>
  <c r="B69" i="2" s="1"/>
  <c r="E69" i="2" l="1"/>
  <c r="F69" i="2" s="1"/>
  <c r="C69" i="2"/>
  <c r="G69" i="2"/>
  <c r="P75" i="1"/>
  <c r="I86" i="1"/>
  <c r="J86" i="1" s="1"/>
  <c r="K86" i="1"/>
  <c r="G86" i="1"/>
  <c r="F87" i="1" l="1"/>
  <c r="T83" i="1"/>
  <c r="P66" i="2"/>
  <c r="B70" i="2" s="1"/>
  <c r="C70" i="2" l="1"/>
  <c r="E70" i="2"/>
  <c r="F70" i="2" s="1"/>
  <c r="G70" i="2"/>
  <c r="P76" i="1"/>
  <c r="F16" i="1" s="1"/>
  <c r="G87" i="1"/>
  <c r="I87" i="1"/>
  <c r="J87" i="1" s="1"/>
  <c r="K87" i="1"/>
  <c r="F88" i="1" l="1"/>
  <c r="T84" i="1"/>
  <c r="P67" i="2"/>
  <c r="B71" i="2" s="1"/>
  <c r="G71" i="2" l="1"/>
  <c r="E71" i="2"/>
  <c r="F71" i="2" s="1"/>
  <c r="C71" i="2"/>
  <c r="P77" i="1"/>
  <c r="G88" i="1"/>
  <c r="I88" i="1"/>
  <c r="J88" i="1" s="1"/>
  <c r="K88" i="1"/>
  <c r="F89" i="1" l="1"/>
  <c r="T85" i="1"/>
  <c r="P68" i="2"/>
  <c r="B72" i="2" s="1"/>
  <c r="C72" i="2" l="1"/>
  <c r="E72" i="2"/>
  <c r="F72" i="2" s="1"/>
  <c r="G72" i="2"/>
  <c r="P78" i="1"/>
  <c r="G89" i="1"/>
  <c r="I89" i="1"/>
  <c r="J89" i="1" s="1"/>
  <c r="K89" i="1"/>
  <c r="F90" i="1" l="1"/>
  <c r="T86" i="1"/>
  <c r="P69" i="2"/>
  <c r="B73" i="2" s="1"/>
  <c r="G73" i="2" l="1"/>
  <c r="E73" i="2"/>
  <c r="F73" i="2" s="1"/>
  <c r="C73" i="2"/>
  <c r="P79" i="1"/>
  <c r="I90" i="1"/>
  <c r="J90" i="1" s="1"/>
  <c r="G90" i="1"/>
  <c r="K90" i="1"/>
  <c r="F91" i="1" l="1"/>
  <c r="T87" i="1"/>
  <c r="P70" i="2"/>
  <c r="B74" i="2" s="1"/>
  <c r="G74" i="2" l="1"/>
  <c r="C74" i="2"/>
  <c r="E74" i="2"/>
  <c r="F74" i="2" s="1"/>
  <c r="P80" i="1"/>
  <c r="G91" i="1"/>
  <c r="I91" i="1"/>
  <c r="J91" i="1" s="1"/>
  <c r="T88" i="1" s="1"/>
  <c r="K91" i="1"/>
  <c r="F92" i="1" l="1"/>
  <c r="P71" i="2"/>
  <c r="B75" i="2" s="1"/>
  <c r="G75" i="2" l="1"/>
  <c r="E75" i="2"/>
  <c r="F75" i="2" s="1"/>
  <c r="C75" i="2"/>
  <c r="P81" i="1"/>
  <c r="G92" i="1"/>
  <c r="I92" i="1"/>
  <c r="J92" i="1" s="1"/>
  <c r="K92" i="1"/>
  <c r="F93" i="1" l="1"/>
  <c r="T89" i="1"/>
  <c r="P72" i="2"/>
  <c r="B76" i="2" s="1"/>
  <c r="E76" i="2" l="1"/>
  <c r="F76" i="2" s="1"/>
  <c r="C76" i="2"/>
  <c r="G76" i="2"/>
  <c r="P82" i="1"/>
  <c r="G93" i="1"/>
  <c r="K93" i="1"/>
  <c r="I93" i="1"/>
  <c r="J93" i="1" s="1"/>
  <c r="T90" i="1" s="1"/>
  <c r="F94" i="1" l="1"/>
  <c r="P73" i="2"/>
  <c r="B77" i="2" s="1"/>
  <c r="E77" i="2" l="1"/>
  <c r="F77" i="2" s="1"/>
  <c r="G77" i="2"/>
  <c r="C77" i="2"/>
  <c r="P83" i="1"/>
  <c r="G94" i="1"/>
  <c r="K94" i="1"/>
  <c r="I94" i="1"/>
  <c r="J94" i="1" s="1"/>
  <c r="F95" i="1" l="1"/>
  <c r="T91" i="1"/>
  <c r="P74" i="2"/>
  <c r="B78" i="2" s="1"/>
  <c r="C78" i="2" l="1"/>
  <c r="E78" i="2"/>
  <c r="F78" i="2" s="1"/>
  <c r="G78" i="2"/>
  <c r="P84" i="1"/>
  <c r="K95" i="1"/>
  <c r="I95" i="1"/>
  <c r="J95" i="1" s="1"/>
  <c r="G95" i="1"/>
  <c r="F96" i="1" l="1"/>
  <c r="T92" i="1"/>
  <c r="P75" i="2"/>
  <c r="B79" i="2" s="1"/>
  <c r="C79" i="2" l="1"/>
  <c r="G79" i="2"/>
  <c r="E79" i="2"/>
  <c r="F79" i="2" s="1"/>
  <c r="P85" i="1"/>
  <c r="K96" i="1"/>
  <c r="G96" i="1"/>
  <c r="I96" i="1"/>
  <c r="J96" i="1" s="1"/>
  <c r="F97" i="1" l="1"/>
  <c r="T93" i="1"/>
  <c r="P76" i="2"/>
  <c r="B80" i="2" s="1"/>
  <c r="G97" i="1" l="1"/>
  <c r="I97" i="1"/>
  <c r="J97" i="1" s="1"/>
  <c r="K97" i="1"/>
  <c r="G80" i="2"/>
  <c r="E80" i="2"/>
  <c r="F80" i="2" s="1"/>
  <c r="C80" i="2"/>
  <c r="P86" i="1"/>
  <c r="F98" i="1" l="1"/>
  <c r="P77" i="2"/>
  <c r="B81" i="2" s="1"/>
  <c r="T94" i="1"/>
  <c r="G98" i="1" l="1"/>
  <c r="K98" i="1"/>
  <c r="I98" i="1"/>
  <c r="J98" i="1" s="1"/>
  <c r="C81" i="2"/>
  <c r="E81" i="2"/>
  <c r="F81" i="2" s="1"/>
  <c r="G81" i="2"/>
  <c r="P87" i="1"/>
  <c r="P78" i="2" l="1"/>
  <c r="B82" i="2" s="1"/>
  <c r="F99" i="1"/>
  <c r="T95" i="1"/>
  <c r="K99" i="1" l="1"/>
  <c r="I99" i="1"/>
  <c r="J99" i="1" s="1"/>
  <c r="G99" i="1"/>
  <c r="C82" i="2"/>
  <c r="E82" i="2"/>
  <c r="F82" i="2" s="1"/>
  <c r="G82" i="2"/>
  <c r="P88" i="1"/>
  <c r="F100" i="1" l="1"/>
  <c r="P79" i="2"/>
  <c r="B83" i="2" s="1"/>
  <c r="T96" i="1"/>
  <c r="K100" i="1" l="1"/>
  <c r="I100" i="1"/>
  <c r="J100" i="1" s="1"/>
  <c r="G100" i="1"/>
  <c r="G83" i="2"/>
  <c r="E83" i="2"/>
  <c r="F83" i="2" s="1"/>
  <c r="C83" i="2"/>
  <c r="P89" i="1"/>
  <c r="P80" i="2" l="1"/>
  <c r="B84" i="2" s="1"/>
  <c r="F101" i="1"/>
  <c r="T97" i="1"/>
  <c r="K101" i="1" l="1"/>
  <c r="G101" i="1"/>
  <c r="I101" i="1"/>
  <c r="J101" i="1" s="1"/>
  <c r="G84" i="2"/>
  <c r="C84" i="2"/>
  <c r="E84" i="2"/>
  <c r="F84" i="2" s="1"/>
  <c r="P90" i="1"/>
  <c r="P81" i="2" l="1"/>
  <c r="B85" i="2" s="1"/>
  <c r="F102" i="1"/>
  <c r="T98" i="1"/>
  <c r="G102" i="1" l="1"/>
  <c r="I102" i="1"/>
  <c r="J102" i="1" s="1"/>
  <c r="K102" i="1"/>
  <c r="T99" i="1"/>
  <c r="C85" i="2"/>
  <c r="G85" i="2"/>
  <c r="E85" i="2"/>
  <c r="F85" i="2" s="1"/>
  <c r="P91" i="1"/>
  <c r="P82" i="2" l="1"/>
  <c r="B86" i="2" s="1"/>
  <c r="F103" i="1"/>
  <c r="I103" i="1" l="1"/>
  <c r="J103" i="1" s="1"/>
  <c r="G103" i="1"/>
  <c r="K103" i="1"/>
  <c r="G86" i="2"/>
  <c r="E86" i="2"/>
  <c r="F86" i="2" s="1"/>
  <c r="C86" i="2"/>
  <c r="P92" i="1"/>
  <c r="P83" i="2" l="1"/>
  <c r="B87" i="2" s="1"/>
  <c r="F104" i="1"/>
  <c r="T100" i="1"/>
  <c r="G104" i="1" l="1"/>
  <c r="K104" i="1"/>
  <c r="I104" i="1"/>
  <c r="J104" i="1" s="1"/>
  <c r="G87" i="2"/>
  <c r="C87" i="2"/>
  <c r="E87" i="2"/>
  <c r="F87" i="2" s="1"/>
  <c r="P84" i="2" s="1"/>
  <c r="P93" i="1"/>
  <c r="B88" i="2" l="1"/>
  <c r="F105" i="1"/>
  <c r="T101" i="1"/>
  <c r="I105" i="1" l="1"/>
  <c r="J105" i="1" s="1"/>
  <c r="G105" i="1"/>
  <c r="K105" i="1"/>
  <c r="T102" i="1"/>
  <c r="E88" i="2"/>
  <c r="F88" i="2" s="1"/>
  <c r="C88" i="2"/>
  <c r="G88" i="2"/>
  <c r="P94" i="1"/>
  <c r="B89" i="2" l="1"/>
  <c r="P85" i="2"/>
  <c r="F106" i="1"/>
  <c r="K106" i="1" l="1"/>
  <c r="I106" i="1"/>
  <c r="J106" i="1" s="1"/>
  <c r="G106" i="1"/>
  <c r="G89" i="2"/>
  <c r="C89" i="2"/>
  <c r="E89" i="2"/>
  <c r="F89" i="2" s="1"/>
  <c r="P95" i="1"/>
  <c r="B90" i="2" l="1"/>
  <c r="P86" i="2"/>
  <c r="F107" i="1"/>
  <c r="T103" i="1"/>
  <c r="I107" i="1" l="1"/>
  <c r="J107" i="1" s="1"/>
  <c r="K107" i="1"/>
  <c r="G107" i="1"/>
  <c r="T104" i="1"/>
  <c r="G90" i="2"/>
  <c r="C90" i="2"/>
  <c r="E90" i="2"/>
  <c r="F90" i="2" s="1"/>
  <c r="P96" i="1"/>
  <c r="B91" i="2" l="1"/>
  <c r="P87" i="2"/>
  <c r="F108" i="1"/>
  <c r="K108" i="1" l="1"/>
  <c r="G108" i="1"/>
  <c r="I108" i="1"/>
  <c r="J108" i="1" s="1"/>
  <c r="T105" i="1" s="1"/>
  <c r="T106" i="1" s="1"/>
  <c r="T107" i="1" s="1"/>
  <c r="T108" i="1" s="1"/>
  <c r="G91" i="2"/>
  <c r="E91" i="2"/>
  <c r="F91" i="2" s="1"/>
  <c r="P88" i="2" s="1"/>
  <c r="C91" i="2"/>
  <c r="P97" i="1"/>
  <c r="B92" i="2" l="1"/>
  <c r="G92" i="2" l="1"/>
  <c r="E92" i="2"/>
  <c r="F92" i="2" s="1"/>
  <c r="C92" i="2"/>
  <c r="P98" i="1"/>
  <c r="B93" i="2" l="1"/>
  <c r="P89" i="2"/>
  <c r="C93" i="2" l="1"/>
  <c r="E93" i="2"/>
  <c r="F93" i="2" s="1"/>
  <c r="G93" i="2"/>
  <c r="P99" i="1"/>
  <c r="B94" i="2" l="1"/>
  <c r="P90" i="2"/>
  <c r="E94" i="2" l="1"/>
  <c r="F94" i="2" s="1"/>
  <c r="G94" i="2"/>
  <c r="C94" i="2"/>
  <c r="P100" i="1"/>
  <c r="B95" i="2" l="1"/>
  <c r="P91" i="2"/>
  <c r="E95" i="2" l="1"/>
  <c r="F95" i="2" s="1"/>
  <c r="G95" i="2"/>
  <c r="C95" i="2"/>
  <c r="P101" i="1"/>
  <c r="B96" i="2" l="1"/>
  <c r="P92" i="2"/>
  <c r="E96" i="2" l="1"/>
  <c r="F96" i="2" s="1"/>
  <c r="C96" i="2"/>
  <c r="G96" i="2"/>
  <c r="P102" i="1"/>
  <c r="B97" i="2" l="1"/>
  <c r="P93" i="2"/>
  <c r="E97" i="2" l="1"/>
  <c r="F97" i="2" s="1"/>
  <c r="G97" i="2"/>
  <c r="C97" i="2"/>
  <c r="P103" i="1"/>
  <c r="P94" i="2"/>
  <c r="B98" i="2" l="1"/>
  <c r="C98" i="2" l="1"/>
  <c r="G98" i="2"/>
  <c r="E98" i="2"/>
  <c r="F98" i="2" s="1"/>
  <c r="P104" i="1"/>
  <c r="B99" i="2" l="1"/>
  <c r="P95" i="2"/>
  <c r="G99" i="2" l="1"/>
  <c r="E99" i="2"/>
  <c r="F99" i="2" s="1"/>
  <c r="C99" i="2"/>
  <c r="P105" i="1"/>
  <c r="B100" i="2" l="1"/>
  <c r="P96" i="2"/>
  <c r="C100" i="2" l="1"/>
  <c r="G100" i="2"/>
  <c r="E100" i="2"/>
  <c r="F100" i="2" s="1"/>
  <c r="P106" i="1"/>
  <c r="F17" i="1" s="1"/>
  <c r="F14" i="1" s="1"/>
  <c r="G14" i="1" s="1"/>
  <c r="P97" i="2"/>
  <c r="B101" i="2" l="1"/>
  <c r="E101" i="2" l="1"/>
  <c r="F101" i="2" s="1"/>
  <c r="G101" i="2"/>
  <c r="C101" i="2"/>
  <c r="P107" i="1"/>
  <c r="B102" i="2" l="1"/>
  <c r="P98" i="2"/>
  <c r="E102" i="2" l="1"/>
  <c r="F102" i="2" s="1"/>
  <c r="C102" i="2"/>
  <c r="G102" i="2"/>
  <c r="P108" i="1"/>
  <c r="B103" i="2" l="1"/>
  <c r="P99" i="2"/>
  <c r="P109" i="1" l="1"/>
  <c r="G103" i="2"/>
  <c r="C103" i="2"/>
  <c r="E103" i="2"/>
  <c r="F103" i="2" s="1"/>
  <c r="P100" i="2" s="1"/>
  <c r="P101" i="2" s="1"/>
  <c r="P102" i="2" s="1"/>
  <c r="P10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odile</author>
  </authors>
  <commentList>
    <comment ref="B7" authorId="0" shapeId="0" xr:uid="{00000000-0006-0000-0000-000001000000}">
      <text>
        <r>
          <rPr>
            <sz val="9"/>
            <color indexed="81"/>
            <rFont val="Tahoma"/>
            <family val="2"/>
          </rPr>
          <t>Clique sur le numéro de la dictée pour l'écouter. Tu peux arrêter l'enregistrement pour écrire ou revenir en arrière.</t>
        </r>
        <r>
          <rPr>
            <sz val="9"/>
            <color indexed="81"/>
            <rFont val="Tahoma"/>
            <charset val="1"/>
          </rPr>
          <t xml:space="preserve">
</t>
        </r>
      </text>
    </comment>
  </commentList>
</comments>
</file>

<file path=xl/sharedStrings.xml><?xml version="1.0" encoding="utf-8"?>
<sst xmlns="http://schemas.openxmlformats.org/spreadsheetml/2006/main" count="62" uniqueCount="44">
  <si>
    <t>Attention: finir la dictée avec " /" (espace, barre oblique)</t>
  </si>
  <si>
    <t>Avant, je venais en vacances chez ma tante. Elle adorait les promenades et mon oncle préparait de bons gâteaux, que nous dégustions au goûter. Parfois, nous allions visiter des châteaux et ma tante portait ses plus beaux bijoux. D'autres fois nous allions près du lac où nous jetions des cailloux pour nous amuser. Ils me consolaient aussi quand mes parents me manquaient. /</t>
  </si>
  <si>
    <t>A cette époque, nous étions esclaves et nous travaillions sans relâche: nous balayions chaque matin le perron, nous nettoyions tous les objets un par un. Et nous gagnions une misère pour ce travail. Mon père et moi n'appréciions pas la façon dont on nous traitait. Un jour où l'on soignait un cheval blessé mon père décida de s'enfuir. /</t>
  </si>
  <si>
    <t>Voir la dictée</t>
  </si>
  <si>
    <t>Le voleur força d'abord la porte de la maison. Puis il avança à pas de loup. Ensuite, il déplaça quelques meubles et en saccagea d'autres à la recherche d'un coffre ou d'une cachette. Lorsqu'il trouvait des bijoux en or ou des objets de valeur, il les rangeait dans son sac à dos. Soudain, il entendit du bruit. Il s'avança vers la fenêtre du salon et plongea dans la nuit noire. /</t>
  </si>
  <si>
    <t xml:space="preserve">Soudain, le taxi a accéléré et nous sommes arrivés dans une rue sombre qui s'avérait être une impasse. J'ai suggéré au conducteur de prendre rapidement la ruelle à gauche. Nous avons cédé le passage à un cycliste qui en sortait et avons foncé dans la ruelle. Nous avons enfin semé cette voiture bleue qui nous suivait. Quelle frayeur j'ai eu! /
 </t>
  </si>
  <si>
    <t>La fusée Saturn 5 a décollé en juillet 1969, emportant trois hommes à son bord. Après sa mise en orbite, la fusée s'est dirigée vers la Lune et s'est posée quatre jours plus tard. Dans la nuit, Neil Armstrong est sorti de la fusée. Il a eu le privilège d'être le premier homme à marcher sur la lune. Un milliard d'êtres humains ont suivi ses premiers pas sur leurs écrans de télévision et ont applaudi l'exploit. /</t>
  </si>
  <si>
    <t>En 1610, Ravaillac a assassiné le roi Henri IV. Son fils Louis XIII, âgé de neuf ans, a laissé sa mère assurer la régence. Elle a remplacé son enfant trop jeune pour diriger la France. En 1617, Louis XIII a endossé le pouvoir et a choisi un conseiller: le cardinal de Richelieu. Celui-ci a surveillé les nobles pour éviter les complots et a déclenché de nombreuses guerres contre les royaumes voisins. /</t>
  </si>
  <si>
    <t>C'est la première fois que je prends l'avion. Je suis très impressionné. Avant l'embarquement, mon père m'a embrassé, m'a souhaité "bon voyage" et les hôtesses ont promis de veiller sur moi. Elles m'ont apporté une boisson et un goûter. L'avion a roulé sur la piste et a décollé. Bientôt, je serai arrivé à destination. Je pourrai téléphoner à mon père et lui raconter mon expérience. /</t>
  </si>
  <si>
    <t>Les deux copines sont allées assister à un concert. Durant la première partie du spectacle, une jeune artiste est venue interpréter ses nouvelles chansons. Un peu plus tard, le groupe tant attendu est monté sur scène. Un tonnerre d'applaudissements a retenti et la foule s'est levée... La musique a inondé la salle pendant près de deux heures. Les copines ont adoré. /</t>
  </si>
  <si>
    <t>Nous avons rendu visite à nos correspondants anglais et nous avons été formidablement reçus. Avec eux, nous avons visité Londres en autobus. Nous avons admiré la relève de la garde devant le palais de la reine, et dans leur école, nous avons assisté à des cours de français. Nous avons pu aussi déguster le formidable petit-déjeuner anglais. Nous nous sommes bien amusés. /</t>
  </si>
  <si>
    <t>Je soumets mon dossier de candidature pour l'université à mon père. Je lui remets la lettre de motivation que j'ai écrite au directeur. Mon père me promet de me donner son avis dès que possible. Il se permet de corriger quelques fautes mais il hésite sur l'orthographe de plusieurs mots. Je me rabats alors sur mon dictionnaire, qui me donnera la réponse à coup sûr. /</t>
  </si>
  <si>
    <t>Le vagabond court. Au début, il furète aux portes des maisons mais ensuite il appelle les habitants de toutes ses forces: "Ouvrez-moi, je gèle". Mais les villageois le rejettent. La pluie commence alors à tomber. Ses cheveux ruissellent. Alors, il projette de dormir dans une grange abandonnée ou sous un pont. /</t>
  </si>
  <si>
    <t>Les hommes préhistoriques sont nomades. Ils se déplacent souvent pour suivre le gibier. Parfois, ils s'installent dans de grandes grottes et en décorent les parois. On parle donc d'art pariétal. Les artistes dessinent et peignent surtout des animaux. On peut voir des bisons, des chevaux, des rhinocéros... /</t>
  </si>
  <si>
    <t>La France et les habitants de la communauté européenne produisent beaucoup de déchets polluants. Un habitant français produit plus de cinq cents kilogrammes de déchets chaque année. Les déchets en plastique polluent la mer et entraînent la mort de millions d'oiseaux. C'est pourquoi, il est important de trier ses déchets afin de permettre le recyclage des matières polluantes. /</t>
  </si>
  <si>
    <t>L'eau s'évapore de toutes les étendues d'eau, depuis la simple flaque jusqu'aux océans. Lorsque la quantité de vapeur d'eau dans l'atmosphère devient suffisamment grande, elle se condense pour former les nuages. Les nuages précipitent ensuite et il pleut, il neige ou il grêle. L'eau ainsi libérée retourne au sol où elle est absorbée par la végétation ou ruisselle vers les rivières et les fleuves. /</t>
  </si>
  <si>
    <t>Antoine -20 -3</t>
  </si>
  <si>
    <t xml:space="preserve"> </t>
  </si>
  <si>
    <t>Dictée bilan</t>
  </si>
  <si>
    <t>Dictée choisie ?</t>
  </si>
  <si>
    <t xml:space="preserve">Dictée bilan: </t>
  </si>
  <si>
    <t>Les Romains sont de grands bâtisseurs. Leurs villes comportent de nombreux monuments. On trouve dans les villes romaines des temples, des théâtres, des cirques, des thermes décorés ainsi que de nombreuses villas splendidement aménagées où vivent les riches romains. Dans ces villas, on peut admirer les sols ornés de mosaïques et les murs recouverts de fresques peintes. /</t>
  </si>
  <si>
    <t>Les Gaulois sont de bons paysans qui cueillent des céréales et des légumes. Avec les feuilles des plantes, ils fabriquent des tissus. Ils sont aussi d'habiles artisans et construisent des tonneaux, des chariots, réalisent des poteries et travaillent le fer. Les Gaulois édifient des oppidums qui sont des villes fortifiées. /</t>
  </si>
  <si>
    <t>Plus de quatre-vingts sortes de légumes sont cultivées dans le monde. Elles comprennent des racines, comme la carotte, des bulbes, comme l'oignon et des tubercules comme la pomme de terre. Nous mangeons les tiges ou les feuilles des épinards, des choux ou des laitues. Les pois, haricots et épis de maïs sont des graines, les choux-fleurs et brocolis des fleurs non mûres. Les tomates et les concombres, eux, sont des fruits et non des légumes. /</t>
  </si>
  <si>
    <t>Dans quinze minutes, l'avion fera chauffer ses réacteurs qui vrombiront dans un vacarme assourdissant. Tous les passagers s'engouffreront dans la carlingue et la passerelle s'éloignera de l'avion. Les portes fermées, l'avion roulera sur la piste. Quand la puissance de ses réacteurs sera à son maximum, son nez se soulèvera, puis ses roues quitteront le sol. Il ne sera bientôt plus qu'un minuscule point qui disparaîtra à l'horizon. /</t>
  </si>
  <si>
    <t>Nous marchons depuis deux heures, mais à présent, nous hésitons: le sentier se divise, or la carte ne l'indique pas. Où aller? A droite ou à gauche? Nous ne savons plus où nous sommes; s'il faut continuer ou faire demi-tour. Il n'y a que deux possibilités: ou la carte est erronée ou nous avons pris un mauvais itinéraire. Rebrousser chemin semble plus sage, c'est ce que nous faisons. /</t>
  </si>
  <si>
    <t>C'est décidé: à mon anniversaire, je demanderai à mes parents qu'ils m'offrent un chien! Je sais déjà que je l'appellerai Volt. On lui achètera un beau collier bleu. Je jetterai des bâtons marron au loin et il les rapportera. Il halètera, fatigué d'avoir tant couru, mais ses yeux verts étincelleront de plaisir. /</t>
  </si>
  <si>
    <t>Nous traversâmes la prairie le plus vite possible. La nuit tomba peu de temps après. Nous nous séparâmes et je te laissai continuer seul. Tu marchas un bon moment puis je te perdis de vue. C'est ainsi que tu passas la frontière et que tu partis te réfugier chez nos amis. Là, tu trouvas de quoi te nourrir puis tu allas rapidement te coucher pour te remettre de tes émotions. /</t>
  </si>
  <si>
    <t>Un jour, je reçus un colis. Je l'ouvris et, à l'intérieur, j'aperçus une boîte offerte par mon oncle. J'eus beau tirer, forcer, taper, il me fut impossible de l'ouvrir! Je demandai de l'aide à mes amis mais leurs efforts n'eurent pas plus d'effet. Enfin, avec une lame affûtée, nous pûmes soulever le couvercle. Nous fûmes tous effarés en découvrant le contenu. /</t>
  </si>
  <si>
    <t>Il traça la clé de sol et plaça les notes sur la portée. Il composait une chanson sur l'amitié et la générosité. Il commença à jouer sur son piano une musique d'une grande beauté. Toute la maisonnée arriva pour écouter cette douce mélopée. Quand il eut terminé, tout le monde applaudit puis reprit son activité, enchanté par cet interlude musical de qualité. /</t>
  </si>
  <si>
    <t>Il prit un journal, le déchira lentement et savamment dans tous les sens. Cela faisait de multiples bandelettes de papier. Après un instant d'arrêt, il chiffonna l'ensemble des morceaux. Alors, il demanda à une personne de l'assistance de se lever et de venir déplier le journal qui, à notre stupéfaction était intact. Nous applaudîmes bruyamment ce tour très bien exécuté par ce magicien de renom. /</t>
  </si>
  <si>
    <t>La rue principale, la seule rue goudronnée, envahie par les sables durant les tempêtes, est déblayée à longueur de journée. A la limite de la ville, les réfugiés chassés de chez eux par la sècheresse, sont installés sous des tentes de fortune. Depuis vingt ans, la sècheresse a transformé la terre en désert. Le vent a formé sur le sable de véritables vagues, dures comme des pierres. La végétation a reculé de plus en plus. /</t>
  </si>
  <si>
    <t>Au Moyen Age, dans toute l'Europe, s'élevaient des châteaux forts. Ils représentaient la puissance des seigneurs. A cette époque de guerres et de pillages, le château aux épaisses murailles de pierre était le seul refuge des malheureux paysans. Le plus souvent, il dominait les alentours perché sur une hauteur et semblait défier les nombreux périls. Ces chefs-d'œuvre étaient la fierté de leurs bâtisseurs. /</t>
  </si>
  <si>
    <t>Pour commencer la dictée, place toi sur la case verte et clique sur F2 pour éditer ton texte dans la case.</t>
  </si>
  <si>
    <t>Prends un sac en plastique. Déchire des bandelettes de papier. Prépare de la colle et trempe les bandes dedans. Fabrique une grosse boule en papier mâché. Mets la boule obtenue dans le sac. Ferme-le en lui donnant une forme arrondie. Peins la tête avec de la gouache et fais les cheveux en collant des brins de laine. Tu obtiendras ainsi une très jolie marionnette avec laquelle tu pourras t'amuser. /</t>
  </si>
  <si>
    <t>Cette maison a été décorée par un professionnel. Quant aux meubles, ils ont été sélectionnés par un antiquaire de renom mais les tapisseries et les rideaux ont été choisis par les membres de la famille. Les oeuvres d'art, elles, ont été achetées lors de voyages dans de lointains pays. Depuis que les travaux sont terminés, les pièces de la maison ont été visitées par de nombreux curieux venus chercher des idées. /</t>
  </si>
  <si>
    <t>Alain marchait sur le sentier depuis deux heures, et sur ses épaules, son sac à dos se balançait doucement au rythme de ses pas. Il progressait régulièrement, sous le couvert des sapins, et quelquefois, par une trouée, il apercevait les huit minuscules maisons du village. Bientôt, il arriva aux alpages et, dans un ultime effort, il atteignit le col. Là, devant lui, s'étalaient les mille nuances de la forêt automnale. /</t>
  </si>
  <si>
    <t>Alice se sent très malheureuse. Elle a bu le contenu du flacon et maintenant sa tête touche le plafond. Elle ne peut plus passer par la porte. Elle a déjà avalé le contenu d'un autre flacon mais l'effet a été inverse: en un instant, elle est devenue minuscule! Son seul espoir réside dans le dernier flacon contenant un liquide ambré. Si elle arrive à l'attraper peut-être retrouvera-t'elle enfin sa taille normale. /</t>
  </si>
  <si>
    <t>Écouter la dictée:</t>
  </si>
  <si>
    <t>Odile Aubert - Juillet 2017</t>
  </si>
  <si>
    <t>Retour</t>
  </si>
  <si>
    <t xml:space="preserve">Lire la dictée </t>
  </si>
  <si>
    <t>MENU</t>
  </si>
  <si>
    <t xml:space="preserve">Tu peux arrêter la dictée à tout moment avec " /" (espace, barre oblique) pour vérifier l'orthographe.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</si>
</sst>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0" x14ac:knownFonts="1">
    <font>
      <sz val="10"/>
      <name val="Arial"/>
    </font>
    <font>
      <sz val="10"/>
      <name val="Arial"/>
    </font>
    <font>
      <sz val="8"/>
      <name val="Arial"/>
    </font>
    <font>
      <sz val="14"/>
      <name val="Arial"/>
    </font>
    <font>
      <sz val="18"/>
      <name val="Arial"/>
    </font>
    <font>
      <sz val="24"/>
      <name val="Arial"/>
    </font>
    <font>
      <u/>
      <sz val="10"/>
      <color indexed="12"/>
      <name val="Arial"/>
    </font>
    <font>
      <u/>
      <sz val="14"/>
      <name val="Arial"/>
    </font>
    <font>
      <sz val="24"/>
      <color indexed="12"/>
      <name val="Arial"/>
    </font>
    <font>
      <sz val="10"/>
      <color indexed="12"/>
      <name val="Arial"/>
    </font>
    <font>
      <sz val="12"/>
      <name val="Arial"/>
    </font>
    <font>
      <sz val="14"/>
      <color indexed="54"/>
      <name val="Arial"/>
      <family val="2"/>
    </font>
    <font>
      <sz val="14"/>
      <name val="Arial"/>
      <family val="2"/>
    </font>
    <font>
      <sz val="18"/>
      <color indexed="10"/>
      <name val="Arial"/>
    </font>
    <font>
      <i/>
      <sz val="14"/>
      <color indexed="57"/>
      <name val="Arial"/>
      <family val="2"/>
    </font>
    <font>
      <sz val="16"/>
      <color indexed="57"/>
      <name val="Arial"/>
    </font>
    <font>
      <sz val="12"/>
      <color indexed="8"/>
      <name val="Arial"/>
      <family val="2"/>
    </font>
    <font>
      <sz val="12"/>
      <color indexed="10"/>
      <name val="Arial"/>
      <family val="2"/>
    </font>
    <font>
      <sz val="14"/>
      <color indexed="12"/>
      <name val="Arial"/>
      <family val="2"/>
    </font>
    <font>
      <sz val="12"/>
      <name val="Arial"/>
      <family val="2"/>
    </font>
    <font>
      <sz val="24"/>
      <color indexed="9"/>
      <name val="Arial"/>
      <family val="2"/>
    </font>
    <font>
      <sz val="10"/>
      <color indexed="56"/>
      <name val="Arial"/>
      <family val="2"/>
    </font>
    <font>
      <sz val="12"/>
      <color indexed="56"/>
      <name val="Arial"/>
      <family val="2"/>
    </font>
    <font>
      <sz val="18"/>
      <color indexed="18"/>
      <name val="Arial"/>
    </font>
    <font>
      <sz val="12"/>
      <color indexed="18"/>
      <name val="Arial"/>
      <family val="2"/>
    </font>
    <font>
      <b/>
      <sz val="14"/>
      <color indexed="13"/>
      <name val="Arial"/>
      <family val="2"/>
    </font>
    <font>
      <b/>
      <sz val="16"/>
      <color indexed="13"/>
      <name val="Arial"/>
      <family val="2"/>
    </font>
    <font>
      <b/>
      <sz val="24"/>
      <color indexed="57"/>
      <name val="Wingdings"/>
      <charset val="2"/>
    </font>
    <font>
      <b/>
      <sz val="20"/>
      <color indexed="9"/>
      <name val="Arial"/>
      <family val="2"/>
    </font>
    <font>
      <i/>
      <sz val="9"/>
      <color indexed="18"/>
      <name val="Arial"/>
      <family val="2"/>
    </font>
    <font>
      <sz val="9"/>
      <color indexed="18"/>
      <name val="Arial"/>
      <family val="2"/>
    </font>
    <font>
      <sz val="8"/>
      <color indexed="18"/>
      <name val="Arial"/>
      <family val="2"/>
    </font>
    <font>
      <sz val="9"/>
      <color indexed="81"/>
      <name val="Tahoma"/>
      <charset val="1"/>
    </font>
    <font>
      <sz val="9"/>
      <color indexed="81"/>
      <name val="Tahoma"/>
      <family val="2"/>
    </font>
    <font>
      <b/>
      <sz val="18"/>
      <color indexed="9"/>
      <name val="Arial"/>
      <family val="2"/>
    </font>
    <font>
      <sz val="16"/>
      <color indexed="12"/>
      <name val="Arial"/>
      <family val="2"/>
    </font>
    <font>
      <b/>
      <sz val="16"/>
      <color indexed="57"/>
      <name val="Arial"/>
      <family val="2"/>
    </font>
    <font>
      <sz val="12"/>
      <color rgb="FFFF0000"/>
      <name val="Arial"/>
      <family val="2"/>
    </font>
    <font>
      <sz val="18"/>
      <color rgb="FFFF0000"/>
      <name val="Arial"/>
      <family val="2"/>
    </font>
    <font>
      <b/>
      <sz val="20"/>
      <color theme="0"/>
      <name val="Arial"/>
      <family val="2"/>
    </font>
  </fonts>
  <fills count="11">
    <fill>
      <patternFill patternType="none"/>
    </fill>
    <fill>
      <patternFill patternType="gray125"/>
    </fill>
    <fill>
      <patternFill patternType="solid">
        <fgColor indexed="9"/>
        <bgColor indexed="64"/>
      </patternFill>
    </fill>
    <fill>
      <patternFill patternType="solid">
        <fgColor indexed="12"/>
        <bgColor indexed="64"/>
      </patternFill>
    </fill>
    <fill>
      <patternFill patternType="solid">
        <fgColor indexed="53"/>
        <bgColor indexed="64"/>
      </patternFill>
    </fill>
    <fill>
      <patternFill patternType="solid">
        <fgColor indexed="13"/>
        <bgColor indexed="64"/>
      </patternFill>
    </fill>
    <fill>
      <patternFill patternType="solid">
        <fgColor indexed="20"/>
        <bgColor indexed="64"/>
      </patternFill>
    </fill>
    <fill>
      <patternFill patternType="solid">
        <fgColor indexed="41"/>
        <bgColor indexed="64"/>
      </patternFill>
    </fill>
    <fill>
      <patternFill patternType="solid">
        <fgColor indexed="42"/>
        <bgColor indexed="64"/>
      </patternFill>
    </fill>
    <fill>
      <patternFill patternType="solid">
        <fgColor indexed="17"/>
        <bgColor indexed="64"/>
      </patternFill>
    </fill>
    <fill>
      <patternFill patternType="solid">
        <fgColor indexed="14"/>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9"/>
      </left>
      <right style="medium">
        <color indexed="9"/>
      </right>
      <top style="medium">
        <color indexed="9"/>
      </top>
      <bottom style="medium">
        <color indexed="9"/>
      </bottom>
      <diagonal/>
    </border>
    <border>
      <left style="medium">
        <color indexed="9"/>
      </left>
      <right style="medium">
        <color indexed="9"/>
      </right>
      <top/>
      <bottom style="medium">
        <color indexed="9"/>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6" fillId="0" borderId="0" applyNumberFormat="0" applyFill="0" applyBorder="0" applyAlignment="0" applyProtection="0">
      <alignment vertical="top"/>
      <protection locked="0"/>
    </xf>
    <xf numFmtId="44" fontId="1" fillId="0" borderId="0" applyFont="0" applyFill="0" applyBorder="0" applyAlignment="0" applyProtection="0"/>
  </cellStyleXfs>
  <cellXfs count="76">
    <xf numFmtId="0" fontId="0" fillId="0" borderId="0" xfId="0"/>
    <xf numFmtId="0" fontId="19" fillId="0" borderId="0" xfId="0" applyFont="1" applyBorder="1" applyAlignment="1">
      <alignment vertical="center" wrapText="1"/>
    </xf>
    <xf numFmtId="0" fontId="9" fillId="0" borderId="0" xfId="0" applyFont="1" applyAlignment="1" applyProtection="1">
      <alignment vertical="center" wrapText="1"/>
    </xf>
    <xf numFmtId="0" fontId="5" fillId="0" borderId="0" xfId="0" applyFont="1" applyAlignment="1" applyProtection="1">
      <alignment vertical="center"/>
    </xf>
    <xf numFmtId="0" fontId="3" fillId="0" borderId="0" xfId="0" applyFont="1" applyAlignment="1" applyProtection="1">
      <alignment vertical="center"/>
    </xf>
    <xf numFmtId="0" fontId="3" fillId="0" borderId="0" xfId="0" applyFont="1" applyAlignment="1" applyProtection="1">
      <alignment horizontal="center" vertical="center"/>
    </xf>
    <xf numFmtId="0" fontId="12" fillId="0" borderId="0" xfId="0" applyFont="1" applyAlignment="1" applyProtection="1">
      <alignment vertical="center"/>
    </xf>
    <xf numFmtId="0" fontId="0" fillId="0" borderId="0" xfId="0" applyAlignment="1" applyProtection="1">
      <alignment vertical="center"/>
    </xf>
    <xf numFmtId="0" fontId="18" fillId="0" borderId="0" xfId="0" applyFont="1" applyAlignment="1" applyProtection="1">
      <alignment horizontal="right" vertical="center" wrapText="1"/>
    </xf>
    <xf numFmtId="0" fontId="4" fillId="0" borderId="0" xfId="0" applyFont="1" applyAlignment="1" applyProtection="1">
      <alignment vertical="center"/>
    </xf>
    <xf numFmtId="0" fontId="4" fillId="0" borderId="0" xfId="0" applyFont="1" applyAlignment="1" applyProtection="1">
      <alignment horizontal="center" vertical="center"/>
    </xf>
    <xf numFmtId="0" fontId="12" fillId="2" borderId="0" xfId="0" applyFont="1" applyFill="1" applyBorder="1" applyAlignment="1" applyProtection="1">
      <alignment vertical="top" wrapText="1"/>
    </xf>
    <xf numFmtId="0" fontId="10" fillId="0" borderId="0" xfId="0" applyFont="1" applyAlignment="1" applyProtection="1">
      <alignment vertical="center"/>
    </xf>
    <xf numFmtId="0" fontId="15" fillId="0" borderId="0" xfId="0" applyFont="1" applyBorder="1" applyAlignment="1" applyProtection="1">
      <alignment vertical="center"/>
    </xf>
    <xf numFmtId="0" fontId="13" fillId="2" borderId="0" xfId="0" applyFont="1" applyFill="1" applyBorder="1" applyAlignment="1" applyProtection="1">
      <alignment vertical="top" wrapText="1"/>
    </xf>
    <xf numFmtId="0" fontId="11" fillId="0" borderId="2" xfId="0" applyFont="1" applyBorder="1" applyAlignment="1" applyProtection="1">
      <alignment vertical="center"/>
    </xf>
    <xf numFmtId="0" fontId="11" fillId="0" borderId="0" xfId="0" applyFont="1" applyAlignment="1" applyProtection="1">
      <alignment vertical="center"/>
    </xf>
    <xf numFmtId="0" fontId="12" fillId="0" borderId="1" xfId="0" applyFont="1" applyBorder="1" applyAlignment="1" applyProtection="1">
      <alignment vertical="center"/>
    </xf>
    <xf numFmtId="0" fontId="12" fillId="0" borderId="2" xfId="0" applyFont="1" applyBorder="1" applyAlignment="1" applyProtection="1">
      <alignment vertical="center"/>
    </xf>
    <xf numFmtId="0" fontId="12" fillId="0" borderId="3" xfId="0" applyFont="1" applyBorder="1" applyAlignment="1" applyProtection="1">
      <alignment vertical="center"/>
    </xf>
    <xf numFmtId="0" fontId="27" fillId="0" borderId="4" xfId="0" applyFont="1" applyBorder="1" applyAlignment="1" applyProtection="1">
      <alignment horizontal="center" vertical="center"/>
    </xf>
    <xf numFmtId="0" fontId="25" fillId="3" borderId="5" xfId="1" applyFont="1" applyFill="1" applyBorder="1" applyAlignment="1" applyProtection="1">
      <alignment horizontal="center" vertical="center"/>
      <protection locked="0"/>
    </xf>
    <xf numFmtId="0" fontId="26" fillId="3" borderId="5" xfId="1" applyFont="1" applyFill="1" applyBorder="1" applyAlignment="1" applyProtection="1">
      <alignment horizontal="center" vertical="center"/>
      <protection locked="0"/>
    </xf>
    <xf numFmtId="0" fontId="25" fillId="3" borderId="6" xfId="1" applyFont="1" applyFill="1" applyBorder="1" applyAlignment="1" applyProtection="1">
      <alignment horizontal="center" vertical="center"/>
      <protection locked="0"/>
    </xf>
    <xf numFmtId="0" fontId="19" fillId="0" borderId="0" xfId="0" applyFont="1" applyBorder="1" applyAlignment="1">
      <alignment vertical="top" wrapText="1"/>
    </xf>
    <xf numFmtId="44" fontId="31" fillId="0" borderId="0" xfId="2" applyFont="1" applyBorder="1" applyAlignment="1" applyProtection="1">
      <alignment vertical="center" wrapText="1"/>
    </xf>
    <xf numFmtId="0" fontId="35" fillId="5" borderId="19" xfId="0" applyFont="1" applyFill="1" applyBorder="1" applyAlignment="1" applyProtection="1">
      <alignment horizontal="center" vertical="center" wrapText="1"/>
      <protection locked="0"/>
    </xf>
    <xf numFmtId="0" fontId="36" fillId="0" borderId="4" xfId="0" applyFont="1" applyBorder="1" applyAlignment="1" applyProtection="1">
      <alignment horizontal="left" vertical="center"/>
    </xf>
    <xf numFmtId="0" fontId="8" fillId="0" borderId="0" xfId="0" applyFont="1" applyAlignment="1" applyProtection="1">
      <alignment vertical="center" wrapText="1"/>
    </xf>
    <xf numFmtId="0" fontId="8" fillId="0" borderId="0" xfId="0" applyFont="1" applyAlignment="1" applyProtection="1">
      <alignment horizontal="right" vertical="center" wrapText="1"/>
    </xf>
    <xf numFmtId="0" fontId="35" fillId="5" borderId="0" xfId="0" applyFont="1" applyFill="1" applyAlignment="1" applyProtection="1">
      <alignment horizontal="center" vertical="center" wrapText="1"/>
    </xf>
    <xf numFmtId="0" fontId="14" fillId="0" borderId="0" xfId="0" applyFont="1" applyAlignment="1" applyProtection="1">
      <alignment vertical="center"/>
    </xf>
    <xf numFmtId="0" fontId="23" fillId="0" borderId="0" xfId="0" applyFont="1" applyAlignment="1" applyProtection="1">
      <alignment vertical="center"/>
    </xf>
    <xf numFmtId="0" fontId="11" fillId="0" borderId="1" xfId="0" applyFont="1" applyBorder="1" applyAlignment="1" applyProtection="1">
      <alignment vertical="center"/>
    </xf>
    <xf numFmtId="0" fontId="34" fillId="10" borderId="0" xfId="1" applyFont="1" applyFill="1" applyAlignment="1" applyProtection="1">
      <alignment horizontal="center" vertical="center"/>
      <protection locked="0"/>
    </xf>
    <xf numFmtId="0" fontId="29" fillId="0" borderId="0" xfId="0" applyFont="1" applyAlignment="1" applyProtection="1">
      <alignment horizontal="right" vertical="center"/>
    </xf>
    <xf numFmtId="0" fontId="30" fillId="0" borderId="0" xfId="0" applyFont="1" applyAlignment="1" applyProtection="1">
      <alignment horizontal="right" vertical="center"/>
    </xf>
    <xf numFmtId="0" fontId="18" fillId="4" borderId="0" xfId="0" applyFont="1" applyFill="1" applyAlignment="1" applyProtection="1">
      <alignment horizontal="center" vertical="center" wrapText="1"/>
    </xf>
    <xf numFmtId="0" fontId="21" fillId="5" borderId="7" xfId="0" applyFont="1" applyFill="1" applyBorder="1" applyAlignment="1" applyProtection="1">
      <alignment horizontal="center" vertical="center"/>
    </xf>
    <xf numFmtId="0" fontId="21" fillId="5" borderId="8" xfId="0" applyFont="1" applyFill="1" applyBorder="1" applyAlignment="1" applyProtection="1">
      <alignment horizontal="center" vertical="center"/>
    </xf>
    <xf numFmtId="0" fontId="21" fillId="5" borderId="9" xfId="0" applyFont="1" applyFill="1" applyBorder="1" applyAlignment="1" applyProtection="1">
      <alignment horizontal="center" vertical="center"/>
    </xf>
    <xf numFmtId="0" fontId="20" fillId="6" borderId="0" xfId="0" applyFont="1" applyFill="1" applyAlignment="1" applyProtection="1">
      <alignment horizontal="center" vertical="center" wrapText="1"/>
    </xf>
    <xf numFmtId="0" fontId="17" fillId="7" borderId="10" xfId="0" applyFont="1" applyFill="1" applyBorder="1" applyAlignment="1" applyProtection="1">
      <alignment horizontal="left" vertical="top" wrapText="1"/>
    </xf>
    <xf numFmtId="0" fontId="17" fillId="7" borderId="11" xfId="0" applyFont="1" applyFill="1" applyBorder="1" applyAlignment="1" applyProtection="1">
      <alignment horizontal="left" vertical="top" wrapText="1"/>
    </xf>
    <xf numFmtId="0" fontId="37" fillId="0" borderId="0" xfId="0" applyFont="1" applyBorder="1" applyAlignment="1" applyProtection="1">
      <alignment horizontal="left" vertical="center" wrapText="1"/>
    </xf>
    <xf numFmtId="0" fontId="38" fillId="0" borderId="0" xfId="0" applyFont="1" applyBorder="1" applyAlignment="1" applyProtection="1">
      <alignment horizontal="left" vertical="center" wrapText="1"/>
    </xf>
    <xf numFmtId="0" fontId="24" fillId="8" borderId="12" xfId="0" applyFont="1" applyFill="1" applyBorder="1" applyAlignment="1" applyProtection="1">
      <alignment horizontal="left" vertical="center" wrapText="1"/>
      <protection locked="0"/>
    </xf>
    <xf numFmtId="0" fontId="24" fillId="8" borderId="13" xfId="0" applyFont="1" applyFill="1" applyBorder="1" applyAlignment="1" applyProtection="1">
      <alignment horizontal="left" vertical="center" wrapText="1"/>
      <protection locked="0"/>
    </xf>
    <xf numFmtId="0" fontId="24" fillId="8" borderId="14" xfId="0" applyFont="1" applyFill="1" applyBorder="1" applyAlignment="1" applyProtection="1">
      <alignment horizontal="left" vertical="center" wrapText="1"/>
      <protection locked="0"/>
    </xf>
    <xf numFmtId="0" fontId="24" fillId="8" borderId="15" xfId="0" applyFont="1" applyFill="1" applyBorder="1" applyAlignment="1" applyProtection="1">
      <alignment horizontal="left" vertical="center" wrapText="1"/>
      <protection locked="0"/>
    </xf>
    <xf numFmtId="0" fontId="24" fillId="8" borderId="10" xfId="0" applyFont="1" applyFill="1" applyBorder="1" applyAlignment="1" applyProtection="1">
      <alignment horizontal="left" vertical="center" wrapText="1"/>
      <protection locked="0"/>
    </xf>
    <xf numFmtId="0" fontId="24" fillId="8" borderId="11" xfId="0" applyFont="1" applyFill="1" applyBorder="1" applyAlignment="1" applyProtection="1">
      <alignment horizontal="left" vertical="center" wrapText="1"/>
      <protection locked="0"/>
    </xf>
    <xf numFmtId="0" fontId="17" fillId="7" borderId="14" xfId="0" applyFont="1" applyFill="1" applyBorder="1" applyAlignment="1" applyProtection="1">
      <alignment horizontal="left" vertical="top" wrapText="1"/>
    </xf>
    <xf numFmtId="0" fontId="17" fillId="7" borderId="15" xfId="0" applyFont="1" applyFill="1" applyBorder="1" applyAlignment="1" applyProtection="1">
      <alignment horizontal="left" vertical="top" wrapText="1"/>
    </xf>
    <xf numFmtId="0" fontId="14" fillId="0" borderId="0" xfId="0" applyFont="1" applyAlignment="1" applyProtection="1">
      <alignment horizontal="center" vertical="center"/>
    </xf>
    <xf numFmtId="0" fontId="17" fillId="7" borderId="12" xfId="0" applyFont="1" applyFill="1" applyBorder="1" applyAlignment="1" applyProtection="1">
      <alignment horizontal="left" vertical="top" wrapText="1"/>
    </xf>
    <xf numFmtId="0" fontId="17" fillId="7" borderId="13" xfId="0" applyFont="1" applyFill="1" applyBorder="1" applyAlignment="1" applyProtection="1">
      <alignment horizontal="left" vertical="top" wrapText="1"/>
    </xf>
    <xf numFmtId="0" fontId="22" fillId="0" borderId="0" xfId="0" applyFont="1" applyAlignment="1" applyProtection="1">
      <alignment vertical="center" wrapText="1"/>
    </xf>
    <xf numFmtId="0" fontId="4" fillId="0" borderId="0" xfId="0" applyFont="1" applyAlignment="1" applyProtection="1">
      <alignment vertical="center" wrapText="1"/>
    </xf>
    <xf numFmtId="0" fontId="28" fillId="9" borderId="16" xfId="1" applyFont="1" applyFill="1" applyBorder="1" applyAlignment="1" applyProtection="1">
      <alignment horizontal="center" vertical="center"/>
      <protection locked="0"/>
    </xf>
    <xf numFmtId="0" fontId="24" fillId="7" borderId="12" xfId="0" applyFont="1" applyFill="1" applyBorder="1" applyAlignment="1" applyProtection="1">
      <alignment horizontal="left" vertical="center" wrapText="1"/>
    </xf>
    <xf numFmtId="0" fontId="24" fillId="7" borderId="13" xfId="0" applyFont="1" applyFill="1" applyBorder="1" applyAlignment="1" applyProtection="1">
      <alignment horizontal="left" vertical="center" wrapText="1"/>
    </xf>
    <xf numFmtId="0" fontId="24" fillId="7" borderId="14" xfId="0" applyFont="1" applyFill="1" applyBorder="1" applyAlignment="1" applyProtection="1">
      <alignment horizontal="left" vertical="center" wrapText="1"/>
    </xf>
    <xf numFmtId="0" fontId="24" fillId="7" borderId="15" xfId="0" applyFont="1" applyFill="1" applyBorder="1" applyAlignment="1" applyProtection="1">
      <alignment horizontal="left" vertical="center" wrapText="1"/>
    </xf>
    <xf numFmtId="0" fontId="24" fillId="7" borderId="10" xfId="0" applyFont="1" applyFill="1" applyBorder="1" applyAlignment="1" applyProtection="1">
      <alignment horizontal="left" vertical="center" wrapText="1"/>
    </xf>
    <xf numFmtId="0" fontId="24" fillId="7" borderId="11" xfId="0" applyFont="1" applyFill="1" applyBorder="1" applyAlignment="1" applyProtection="1">
      <alignment horizontal="left" vertical="center" wrapText="1"/>
    </xf>
    <xf numFmtId="0" fontId="7" fillId="4" borderId="4" xfId="0" applyFont="1" applyFill="1" applyBorder="1" applyAlignment="1" applyProtection="1">
      <alignment horizontal="center" vertical="center"/>
    </xf>
    <xf numFmtId="0" fontId="16" fillId="0" borderId="17" xfId="0" applyFont="1" applyBorder="1" applyAlignment="1">
      <alignment horizontal="left" vertical="center" wrapText="1"/>
    </xf>
    <xf numFmtId="0" fontId="16" fillId="0" borderId="18" xfId="0" applyFont="1" applyBorder="1" applyAlignment="1">
      <alignment horizontal="left" vertical="center" wrapText="1"/>
    </xf>
    <xf numFmtId="0" fontId="16" fillId="7" borderId="17" xfId="0" applyFont="1" applyFill="1" applyBorder="1" applyAlignment="1">
      <alignment horizontal="left" vertical="center" wrapText="1"/>
    </xf>
    <xf numFmtId="0" fontId="16" fillId="7" borderId="18" xfId="0" applyFont="1" applyFill="1" applyBorder="1" applyAlignment="1">
      <alignment horizontal="left" vertical="center" wrapText="1"/>
    </xf>
    <xf numFmtId="0" fontId="16" fillId="0" borderId="14" xfId="0" applyFont="1" applyBorder="1" applyAlignment="1">
      <alignment horizontal="left" vertical="center" wrapText="1"/>
    </xf>
    <xf numFmtId="0" fontId="16" fillId="0" borderId="15" xfId="0" applyFont="1" applyBorder="1" applyAlignment="1">
      <alignment horizontal="left" vertical="center" wrapText="1"/>
    </xf>
    <xf numFmtId="0" fontId="16" fillId="7" borderId="14" xfId="0" applyFont="1" applyFill="1" applyBorder="1" applyAlignment="1">
      <alignment horizontal="left" vertical="center" wrapText="1"/>
    </xf>
    <xf numFmtId="0" fontId="16" fillId="7" borderId="15" xfId="0" applyFont="1" applyFill="1" applyBorder="1" applyAlignment="1">
      <alignment horizontal="left" vertical="center" wrapText="1"/>
    </xf>
    <xf numFmtId="0" fontId="39" fillId="4" borderId="4" xfId="1" applyFont="1" applyFill="1" applyBorder="1" applyAlignment="1" applyProtection="1">
      <alignment horizontal="center" vertical="center"/>
      <protection locked="0"/>
    </xf>
  </cellXfs>
  <cellStyles count="3">
    <cellStyle name="Lien hypertexte" xfId="1" builtinId="8"/>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457200</xdr:colOff>
      <xdr:row>3</xdr:row>
      <xdr:rowOff>0</xdr:rowOff>
    </xdr:from>
    <xdr:to>
      <xdr:col>7</xdr:col>
      <xdr:colOff>561975</xdr:colOff>
      <xdr:row>3</xdr:row>
      <xdr:rowOff>0</xdr:rowOff>
    </xdr:to>
    <xdr:pic>
      <xdr:nvPicPr>
        <xdr:cNvPr id="1035" name="Picture 1">
          <a:extLst>
            <a:ext uri="{FF2B5EF4-FFF2-40B4-BE49-F238E27FC236}">
              <a16:creationId xmlns:a16="http://schemas.microsoft.com/office/drawing/2014/main" id="{BCA31E65-7CBE-4294-9B6F-D4794F8994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10025" y="3771900"/>
          <a:ext cx="1876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dictee-bilan17.mp3" TargetMode="External"/><Relationship Id="rId18" Type="http://schemas.openxmlformats.org/officeDocument/2006/relationships/hyperlink" Target="dictee-bilan24.mp3" TargetMode="External"/><Relationship Id="rId26" Type="http://schemas.openxmlformats.org/officeDocument/2006/relationships/hyperlink" Target="dictee-bilan21.mp3" TargetMode="External"/><Relationship Id="rId3" Type="http://schemas.openxmlformats.org/officeDocument/2006/relationships/hyperlink" Target="dictee-bilan13.mp3" TargetMode="External"/><Relationship Id="rId21" Type="http://schemas.openxmlformats.org/officeDocument/2006/relationships/hyperlink" Target="dictee-bilan27.mp3" TargetMode="External"/><Relationship Id="rId34" Type="http://schemas.openxmlformats.org/officeDocument/2006/relationships/comments" Target="../comments1.xml"/><Relationship Id="rId7" Type="http://schemas.openxmlformats.org/officeDocument/2006/relationships/hyperlink" Target="dictee-bilan7.mp3" TargetMode="External"/><Relationship Id="rId12" Type="http://schemas.openxmlformats.org/officeDocument/2006/relationships/hyperlink" Target="dictee-bilan16.mp3" TargetMode="External"/><Relationship Id="rId17" Type="http://schemas.openxmlformats.org/officeDocument/2006/relationships/hyperlink" Target="dictee-bilan23.mp3" TargetMode="External"/><Relationship Id="rId25" Type="http://schemas.openxmlformats.org/officeDocument/2006/relationships/hyperlink" Target="dictee-bilan22.mp3" TargetMode="External"/><Relationship Id="rId33" Type="http://schemas.openxmlformats.org/officeDocument/2006/relationships/vmlDrawing" Target="../drawings/vmlDrawing1.vml"/><Relationship Id="rId2" Type="http://schemas.openxmlformats.org/officeDocument/2006/relationships/hyperlink" Target="dictee-bilan14.mp3" TargetMode="External"/><Relationship Id="rId16" Type="http://schemas.openxmlformats.org/officeDocument/2006/relationships/hyperlink" Target="dictee-bilan20.mp3" TargetMode="External"/><Relationship Id="rId20" Type="http://schemas.openxmlformats.org/officeDocument/2006/relationships/hyperlink" Target="dictee-bilan26.mp3" TargetMode="External"/><Relationship Id="rId29" Type="http://schemas.openxmlformats.org/officeDocument/2006/relationships/hyperlink" Target="dictee-bilan11.mp3" TargetMode="External"/><Relationship Id="rId1" Type="http://schemas.openxmlformats.org/officeDocument/2006/relationships/hyperlink" Target="dictee-bilan15.mp3" TargetMode="External"/><Relationship Id="rId6" Type="http://schemas.openxmlformats.org/officeDocument/2006/relationships/hyperlink" Target="dictee-bilan8.mp3" TargetMode="External"/><Relationship Id="rId11" Type="http://schemas.openxmlformats.org/officeDocument/2006/relationships/hyperlink" Target="dictee-bilan3.mp3" TargetMode="External"/><Relationship Id="rId24" Type="http://schemas.openxmlformats.org/officeDocument/2006/relationships/hyperlink" Target="dictee-bilan30.mp3" TargetMode="External"/><Relationship Id="rId32" Type="http://schemas.openxmlformats.org/officeDocument/2006/relationships/printerSettings" Target="../printerSettings/printerSettings1.bin"/><Relationship Id="rId5" Type="http://schemas.openxmlformats.org/officeDocument/2006/relationships/hyperlink" Target="dictee-bilan9.mp3" TargetMode="External"/><Relationship Id="rId15" Type="http://schemas.openxmlformats.org/officeDocument/2006/relationships/hyperlink" Target="dictee-bilan19.mp3" TargetMode="External"/><Relationship Id="rId23" Type="http://schemas.openxmlformats.org/officeDocument/2006/relationships/hyperlink" Target="dictee-bilan29.mp3" TargetMode="External"/><Relationship Id="rId28" Type="http://schemas.openxmlformats.org/officeDocument/2006/relationships/hyperlink" Target="dictee-bilan2.mp3" TargetMode="External"/><Relationship Id="rId10" Type="http://schemas.openxmlformats.org/officeDocument/2006/relationships/hyperlink" Target="dictee-bilan4.mp3" TargetMode="External"/><Relationship Id="rId19" Type="http://schemas.openxmlformats.org/officeDocument/2006/relationships/hyperlink" Target="dictee-bilan25.mp3" TargetMode="External"/><Relationship Id="rId31" Type="http://schemas.openxmlformats.org/officeDocument/2006/relationships/hyperlink" Target="..\..\liens.xls" TargetMode="External"/><Relationship Id="rId4" Type="http://schemas.openxmlformats.org/officeDocument/2006/relationships/hyperlink" Target="dictee-bilan10.mp3" TargetMode="External"/><Relationship Id="rId9" Type="http://schemas.openxmlformats.org/officeDocument/2006/relationships/hyperlink" Target="dictee-bilan5.mp3" TargetMode="External"/><Relationship Id="rId14" Type="http://schemas.openxmlformats.org/officeDocument/2006/relationships/hyperlink" Target="dictee-bilan18.mp3" TargetMode="External"/><Relationship Id="rId22" Type="http://schemas.openxmlformats.org/officeDocument/2006/relationships/hyperlink" Target="dictee-bilan28.mp3" TargetMode="External"/><Relationship Id="rId27" Type="http://schemas.openxmlformats.org/officeDocument/2006/relationships/hyperlink" Target="dictee-bilan1.mp3" TargetMode="External"/><Relationship Id="rId30" Type="http://schemas.openxmlformats.org/officeDocument/2006/relationships/hyperlink" Target="dictee-bilan12.mp3" TargetMode="External"/><Relationship Id="rId8" Type="http://schemas.openxmlformats.org/officeDocument/2006/relationships/hyperlink" Target="dictee-bilan6.mp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F127"/>
  <sheetViews>
    <sheetView showGridLines="0" showRowColHeaders="0" tabSelected="1" zoomScale="145" zoomScaleNormal="145" workbookViewId="0">
      <pane xSplit="29985" topLeftCell="IV1"/>
      <selection activeCell="F13" sqref="F13:G13"/>
      <selection pane="topRight" activeCell="IH7" sqref="IH1:IV65536"/>
    </sheetView>
  </sheetViews>
  <sheetFormatPr baseColWidth="10" defaultColWidth="10.7109375" defaultRowHeight="30" customHeight="1" x14ac:dyDescent="0.2"/>
  <cols>
    <col min="1" max="1" width="3.7109375" style="9" customWidth="1"/>
    <col min="2" max="4" width="5.140625" style="9" customWidth="1"/>
    <col min="5" max="5" width="3.28515625" style="9" customWidth="1"/>
    <col min="6" max="6" width="73.7109375" style="9" customWidth="1"/>
    <col min="7" max="7" width="4.7109375" style="9" customWidth="1"/>
    <col min="8" max="8" width="4.85546875" style="9" customWidth="1"/>
    <col min="9" max="9" width="10.7109375" style="9" customWidth="1"/>
    <col min="10" max="10" width="9.5703125" style="9" customWidth="1"/>
    <col min="11" max="11" width="10.5703125" style="10" customWidth="1"/>
    <col min="12" max="12" width="10.5703125" style="9" hidden="1" customWidth="1"/>
    <col min="13" max="13" width="4.85546875" style="9" hidden="1" customWidth="1"/>
    <col min="14" max="14" width="11.42578125" style="9" hidden="1" customWidth="1"/>
    <col min="15" max="15" width="6.7109375" style="9" hidden="1" customWidth="1"/>
    <col min="16" max="16" width="14.140625" style="6" hidden="1" customWidth="1"/>
    <col min="17" max="32" width="10.7109375" style="9" hidden="1" customWidth="1"/>
    <col min="33" max="35" width="0" style="9" hidden="1" customWidth="1"/>
    <col min="36" max="16384" width="10.7109375" style="9"/>
  </cols>
  <sheetData>
    <row r="1" spans="2:22" s="3" customFormat="1" ht="24.6" customHeight="1" x14ac:dyDescent="0.2">
      <c r="B1" s="41" t="s">
        <v>18</v>
      </c>
      <c r="C1" s="41"/>
      <c r="D1" s="41"/>
      <c r="E1" s="41"/>
      <c r="F1" s="41"/>
      <c r="G1" s="41"/>
      <c r="H1" s="2"/>
      <c r="I1" s="2"/>
      <c r="J1" s="2"/>
      <c r="K1" s="2"/>
      <c r="L1" s="2"/>
      <c r="M1" s="2"/>
      <c r="N1" s="2"/>
      <c r="O1" s="2"/>
      <c r="P1" s="2"/>
    </row>
    <row r="2" spans="2:22" s="4" customFormat="1" ht="12.6" customHeight="1" x14ac:dyDescent="0.2">
      <c r="K2" s="5"/>
      <c r="P2" s="6"/>
      <c r="V2" s="7"/>
    </row>
    <row r="3" spans="2:22" s="4" customFormat="1" ht="23.45" customHeight="1" x14ac:dyDescent="0.2">
      <c r="F3" s="8" t="s">
        <v>19</v>
      </c>
      <c r="G3" s="26">
        <v>1</v>
      </c>
      <c r="K3" s="5"/>
      <c r="P3" s="6"/>
      <c r="V3" s="7"/>
    </row>
    <row r="4" spans="2:22" s="4" customFormat="1" ht="23.45" hidden="1" customHeight="1" x14ac:dyDescent="0.2">
      <c r="F4" s="37" t="s">
        <v>3</v>
      </c>
      <c r="G4" s="37"/>
      <c r="K4" s="5"/>
      <c r="P4" s="6"/>
      <c r="V4" s="7"/>
    </row>
    <row r="5" spans="2:22" s="4" customFormat="1" ht="26.45" customHeight="1" x14ac:dyDescent="0.2">
      <c r="B5" s="25"/>
      <c r="C5" s="25"/>
      <c r="D5" s="25"/>
      <c r="F5" s="57" t="s">
        <v>33</v>
      </c>
      <c r="G5" s="58"/>
      <c r="P5" s="6"/>
      <c r="V5" s="7"/>
    </row>
    <row r="6" spans="2:22" s="4" customFormat="1" ht="33" customHeight="1" thickBot="1" x14ac:dyDescent="0.25">
      <c r="B6" s="25"/>
      <c r="C6" s="25"/>
      <c r="D6" s="25"/>
      <c r="F6" s="44" t="s">
        <v>43</v>
      </c>
      <c r="G6" s="45"/>
      <c r="K6" s="5"/>
      <c r="P6" s="6"/>
      <c r="V6" s="7"/>
    </row>
    <row r="7" spans="2:22" ht="20.45" customHeight="1" thickBot="1" x14ac:dyDescent="0.25">
      <c r="B7" s="38" t="s">
        <v>38</v>
      </c>
      <c r="C7" s="39"/>
      <c r="D7" s="40"/>
      <c r="F7" s="54" t="s">
        <v>0</v>
      </c>
      <c r="G7" s="54"/>
      <c r="R7" s="9" t="e">
        <f>LEN(#REF!)</f>
        <v>#REF!</v>
      </c>
      <c r="V7" s="7"/>
    </row>
    <row r="8" spans="2:22" ht="24" customHeight="1" thickBot="1" x14ac:dyDescent="0.25">
      <c r="B8" s="23">
        <v>1</v>
      </c>
      <c r="C8" s="23">
        <v>11</v>
      </c>
      <c r="D8" s="23">
        <v>21</v>
      </c>
      <c r="F8" s="46"/>
      <c r="G8" s="47"/>
      <c r="H8" s="11"/>
      <c r="I8" s="11"/>
      <c r="J8" s="11"/>
      <c r="K8" s="11"/>
      <c r="L8" s="11"/>
      <c r="M8" s="11"/>
      <c r="N8" s="11"/>
      <c r="O8" s="11"/>
      <c r="P8" s="11"/>
      <c r="R8" s="9" t="e">
        <f>LEFT(#REF!,R7-1)</f>
        <v>#REF!</v>
      </c>
      <c r="T8" s="12" t="e">
        <f>RIGHT(F8,J18)</f>
        <v>#VALUE!</v>
      </c>
    </row>
    <row r="9" spans="2:22" ht="24" customHeight="1" thickBot="1" x14ac:dyDescent="0.25">
      <c r="B9" s="21">
        <f t="shared" ref="B9:B17" si="0">B8+1</f>
        <v>2</v>
      </c>
      <c r="C9" s="21">
        <f>C8+1</f>
        <v>12</v>
      </c>
      <c r="D9" s="21">
        <f t="shared" ref="D9:D17" si="1">D8+1</f>
        <v>22</v>
      </c>
      <c r="F9" s="48"/>
      <c r="G9" s="49"/>
      <c r="H9" s="11"/>
      <c r="I9" s="11"/>
      <c r="J9" s="11"/>
      <c r="K9" s="11"/>
      <c r="L9" s="11"/>
      <c r="M9" s="11"/>
      <c r="N9" s="11"/>
      <c r="O9" s="11"/>
      <c r="P9" s="11"/>
      <c r="T9" s="12"/>
    </row>
    <row r="10" spans="2:22" ht="24" customHeight="1" thickBot="1" x14ac:dyDescent="0.25">
      <c r="B10" s="21">
        <f>B9+1</f>
        <v>3</v>
      </c>
      <c r="C10" s="21">
        <f>C9+1</f>
        <v>13</v>
      </c>
      <c r="D10" s="21">
        <f>D9+1</f>
        <v>23</v>
      </c>
      <c r="F10" s="48"/>
      <c r="G10" s="49"/>
      <c r="H10" s="11"/>
      <c r="I10" s="11"/>
      <c r="J10" s="11"/>
      <c r="K10" s="11"/>
      <c r="L10" s="11"/>
      <c r="M10" s="11"/>
      <c r="N10" s="11"/>
      <c r="O10" s="11"/>
      <c r="P10" s="11"/>
      <c r="T10" s="12"/>
    </row>
    <row r="11" spans="2:22" ht="24" customHeight="1" thickBot="1" x14ac:dyDescent="0.25">
      <c r="B11" s="21">
        <f t="shared" si="0"/>
        <v>4</v>
      </c>
      <c r="C11" s="21">
        <f t="shared" ref="C11:C17" si="2">C10+1</f>
        <v>14</v>
      </c>
      <c r="D11" s="21">
        <f t="shared" si="1"/>
        <v>24</v>
      </c>
      <c r="F11" s="48"/>
      <c r="G11" s="49"/>
      <c r="H11" s="11"/>
      <c r="I11" s="11"/>
      <c r="J11" s="11"/>
      <c r="K11" s="11"/>
      <c r="L11" s="11"/>
      <c r="M11" s="11"/>
      <c r="N11" s="11"/>
      <c r="O11" s="11"/>
      <c r="P11" s="11"/>
      <c r="T11" s="12"/>
    </row>
    <row r="12" spans="2:22" ht="24" customHeight="1" thickBot="1" x14ac:dyDescent="0.25">
      <c r="B12" s="21">
        <f t="shared" si="0"/>
        <v>5</v>
      </c>
      <c r="C12" s="21">
        <f t="shared" si="2"/>
        <v>15</v>
      </c>
      <c r="D12" s="21">
        <f t="shared" si="1"/>
        <v>25</v>
      </c>
      <c r="F12" s="50"/>
      <c r="G12" s="51"/>
      <c r="H12" s="11"/>
      <c r="I12" s="11"/>
      <c r="J12" s="11"/>
      <c r="K12" s="11"/>
      <c r="L12" s="11"/>
      <c r="M12" s="11"/>
      <c r="N12" s="11"/>
      <c r="O12" s="11"/>
      <c r="P12" s="11"/>
      <c r="T12" s="12" t="e">
        <f>RIGHT(T8,J19)</f>
        <v>#VALUE!</v>
      </c>
    </row>
    <row r="13" spans="2:22" ht="30.6" customHeight="1" thickBot="1" x14ac:dyDescent="0.25">
      <c r="B13" s="21">
        <f t="shared" si="0"/>
        <v>6</v>
      </c>
      <c r="C13" s="21">
        <f t="shared" si="2"/>
        <v>16</v>
      </c>
      <c r="D13" s="21">
        <f t="shared" si="1"/>
        <v>26</v>
      </c>
      <c r="F13" s="59" t="s">
        <v>41</v>
      </c>
      <c r="G13" s="59"/>
      <c r="T13" s="12"/>
    </row>
    <row r="14" spans="2:22" ht="30.6" customHeight="1" thickBot="1" x14ac:dyDescent="0.25">
      <c r="B14" s="21">
        <f t="shared" si="0"/>
        <v>7</v>
      </c>
      <c r="C14" s="21">
        <f t="shared" si="2"/>
        <v>17</v>
      </c>
      <c r="D14" s="21">
        <f t="shared" si="1"/>
        <v>27</v>
      </c>
      <c r="F14" s="27" t="str">
        <f>IF(AND(F15="",F16="",F17="",RIGHT(F8)="/"),"Bravo, il n'y a pas d'erreur dans la dictée ! ","Mots à corriger:")</f>
        <v>Mots à corriger:</v>
      </c>
      <c r="G14" s="20" t="str">
        <f>IF(LEFT(F14,1)="B","J","")</f>
        <v/>
      </c>
      <c r="H14" s="13"/>
      <c r="I14" s="13"/>
      <c r="J14" s="13"/>
      <c r="K14" s="13"/>
      <c r="L14" s="13"/>
      <c r="M14" s="13"/>
      <c r="N14" s="13"/>
      <c r="O14" s="13"/>
      <c r="P14" s="13"/>
      <c r="T14" s="12"/>
    </row>
    <row r="15" spans="2:22" ht="30.6" customHeight="1" thickBot="1" x14ac:dyDescent="0.25">
      <c r="B15" s="21">
        <f t="shared" si="0"/>
        <v>8</v>
      </c>
      <c r="C15" s="21">
        <f t="shared" si="2"/>
        <v>18</v>
      </c>
      <c r="D15" s="21">
        <f t="shared" si="1"/>
        <v>28</v>
      </c>
      <c r="F15" s="55" t="str">
        <f>IF(RIGHT(F8)&lt;&gt;"/","",CONCATENATE(P17,P18,P19,P20,P21,P22,P23,P24,P25,P26,P27,P28,P29,P30,P31,P32,P33,P34,P35,P36,P37,P38,P39,P40,P41,P42,P43,P44,P45,P46))</f>
        <v/>
      </c>
      <c r="G15" s="56"/>
      <c r="H15" s="13"/>
      <c r="I15" s="13" t="s">
        <v>17</v>
      </c>
      <c r="J15" s="13"/>
      <c r="K15" s="13"/>
      <c r="L15" s="13"/>
      <c r="M15" s="13"/>
      <c r="N15" s="13"/>
      <c r="O15" s="13"/>
      <c r="P15" s="13"/>
      <c r="T15" s="12"/>
    </row>
    <row r="16" spans="2:22" ht="30.6" customHeight="1" thickBot="1" x14ac:dyDescent="0.25">
      <c r="B16" s="21">
        <f t="shared" si="0"/>
        <v>9</v>
      </c>
      <c r="C16" s="21">
        <f t="shared" si="2"/>
        <v>19</v>
      </c>
      <c r="D16" s="21">
        <f t="shared" si="1"/>
        <v>29</v>
      </c>
      <c r="F16" s="52" t="str">
        <f>IF(RIGHT(F8)&lt;&gt;"/","",CONCATENATE(P47,P48,P49,P50,P51,P52,P53,P54,P55,P56,P57,P58,P59,P60,P61,P62,P63,P64,P65,P66,P67,P68,P69,P70,P71,P72,P73,P74,P75,P76))</f>
        <v/>
      </c>
      <c r="G16" s="53"/>
      <c r="H16" s="14" t="s">
        <v>17</v>
      </c>
      <c r="I16" s="13" t="s">
        <v>17</v>
      </c>
      <c r="J16" s="14"/>
      <c r="K16" s="14"/>
      <c r="L16" s="14"/>
      <c r="M16" s="14"/>
      <c r="N16" s="14"/>
      <c r="O16" s="14"/>
      <c r="P16" s="14"/>
      <c r="T16" s="12"/>
    </row>
    <row r="17" spans="2:20" ht="30.6" customHeight="1" thickBot="1" x14ac:dyDescent="0.25">
      <c r="B17" s="21">
        <f t="shared" si="0"/>
        <v>10</v>
      </c>
      <c r="C17" s="22">
        <f t="shared" si="2"/>
        <v>20</v>
      </c>
      <c r="D17" s="21">
        <f t="shared" si="1"/>
        <v>30</v>
      </c>
      <c r="F17" s="42" t="str">
        <f>IF(RIGHT(F8)&lt;&gt;"/","",CONCATENATE(P77,P78,P79,P80,P81,P82,P83,P84,P85,P86,P87,P88,P89,P90,P91,P92,P93,P94,P95,P96,P97,P98,P99,P100,P101,P102,P103,P104,P105,P106))</f>
        <v/>
      </c>
      <c r="G17" s="43"/>
      <c r="I17" s="13" t="s">
        <v>17</v>
      </c>
      <c r="R17" s="9" t="e">
        <f>CONCATENATE(R8,"rai")</f>
        <v>#REF!</v>
      </c>
      <c r="T17" s="12" t="e">
        <f>RIGHT(T12,J20)</f>
        <v>#VALUE!</v>
      </c>
    </row>
    <row r="18" spans="2:20" ht="30" hidden="1" customHeight="1" x14ac:dyDescent="0.2">
      <c r="F18" s="15" t="e">
        <f>LEFT(F8,FIND(" ",F8))</f>
        <v>#VALUE!</v>
      </c>
      <c r="G18" s="4" t="e">
        <f t="shared" ref="G18:G82" si="3">IF(F18=" ","stop","")</f>
        <v>#VALUE!</v>
      </c>
      <c r="I18" s="16" t="e">
        <f t="shared" ref="I18:I57" si="4">LEN(F18)</f>
        <v>#VALUE!</v>
      </c>
      <c r="J18" s="16" t="e">
        <f>L18-I18</f>
        <v>#VALUE!</v>
      </c>
      <c r="K18" s="10" t="s">
        <v>17</v>
      </c>
      <c r="L18" s="16">
        <f>LEN(F8)</f>
        <v>0</v>
      </c>
      <c r="P18" s="17" t="e">
        <f>IF(F18&lt;&gt;Sheet2!B12,CONCATENATE(Sheet1!F18," "),"")</f>
        <v>#VALUE!</v>
      </c>
      <c r="R18" s="9" t="e">
        <f>CONCATENATE(R8,"ras")</f>
        <v>#REF!</v>
      </c>
      <c r="T18" s="12" t="e">
        <f t="shared" ref="T18:T52" si="5">RIGHT(T17,J21)</f>
        <v>#VALUE!</v>
      </c>
    </row>
    <row r="19" spans="2:20" ht="30" hidden="1" customHeight="1" x14ac:dyDescent="0.2">
      <c r="F19" s="15" t="e">
        <f>IF(J18&gt;1,LEFT(T8,FIND(" ",T8)),"")</f>
        <v>#VALUE!</v>
      </c>
      <c r="G19" s="4" t="e">
        <f t="shared" si="3"/>
        <v>#VALUE!</v>
      </c>
      <c r="H19" s="16" t="s">
        <v>17</v>
      </c>
      <c r="I19" s="16" t="e">
        <f t="shared" si="4"/>
        <v>#VALUE!</v>
      </c>
      <c r="J19" s="6" t="e">
        <f t="shared" ref="J19:J57" si="6">J18-I19</f>
        <v>#VALUE!</v>
      </c>
      <c r="K19" s="10" t="s">
        <v>17</v>
      </c>
      <c r="L19" s="9" t="s">
        <v>17</v>
      </c>
      <c r="P19" s="17" t="e">
        <f>IF(F19&lt;&gt;Sheet2!B13,CONCATENATE(Sheet1!F19," "),"")</f>
        <v>#VALUE!</v>
      </c>
      <c r="R19" s="9" t="e">
        <f>CONCATENATE(R8,"ra")</f>
        <v>#REF!</v>
      </c>
      <c r="T19" s="12" t="e">
        <f t="shared" si="5"/>
        <v>#VALUE!</v>
      </c>
    </row>
    <row r="20" spans="2:20" ht="30" hidden="1" customHeight="1" x14ac:dyDescent="0.2">
      <c r="F20" s="15" t="e">
        <f>IF(J19&gt;1,LEFT(T12,FIND(" ",T12)),"")</f>
        <v>#VALUE!</v>
      </c>
      <c r="G20" s="4" t="e">
        <f t="shared" si="3"/>
        <v>#VALUE!</v>
      </c>
      <c r="H20" s="6"/>
      <c r="I20" s="16" t="e">
        <f t="shared" si="4"/>
        <v>#VALUE!</v>
      </c>
      <c r="J20" s="6" t="e">
        <f t="shared" si="6"/>
        <v>#VALUE!</v>
      </c>
      <c r="K20" s="10" t="e">
        <f t="shared" ref="K20:K51" si="7">IF(RIGHT(F27)=".","stop","")</f>
        <v>#VALUE!</v>
      </c>
      <c r="L20" s="9" t="s">
        <v>17</v>
      </c>
      <c r="P20" s="17" t="e">
        <f>IF(F20&lt;&gt;Sheet2!B14,CONCATENATE(Sheet1!F20," "),"")</f>
        <v>#VALUE!</v>
      </c>
      <c r="R20" s="9" t="e">
        <f>CONCATENATE(R8,"rons")</f>
        <v>#REF!</v>
      </c>
      <c r="T20" s="12" t="e">
        <f t="shared" si="5"/>
        <v>#VALUE!</v>
      </c>
    </row>
    <row r="21" spans="2:20" ht="30" hidden="1" customHeight="1" x14ac:dyDescent="0.2">
      <c r="F21" s="15" t="e">
        <f t="shared" ref="F21:F57" si="8">IF(J20&gt;1,LEFT(T17,FIND(" ",T17)),"")</f>
        <v>#VALUE!</v>
      </c>
      <c r="G21" s="4" t="e">
        <f t="shared" si="3"/>
        <v>#VALUE!</v>
      </c>
      <c r="H21" s="6"/>
      <c r="I21" s="16" t="e">
        <f t="shared" si="4"/>
        <v>#VALUE!</v>
      </c>
      <c r="J21" s="6" t="e">
        <f t="shared" si="6"/>
        <v>#VALUE!</v>
      </c>
      <c r="K21" s="10" t="e">
        <f t="shared" si="7"/>
        <v>#VALUE!</v>
      </c>
      <c r="L21" s="9" t="s">
        <v>17</v>
      </c>
      <c r="P21" s="17" t="e">
        <f>IF(F21&lt;&gt;Sheet2!B15,CONCATENATE(Sheet1!F21," "),"")</f>
        <v>#VALUE!</v>
      </c>
      <c r="R21" s="9" t="e">
        <f>CONCATENATE(R8,"rez")</f>
        <v>#REF!</v>
      </c>
      <c r="T21" s="12" t="e">
        <f t="shared" si="5"/>
        <v>#VALUE!</v>
      </c>
    </row>
    <row r="22" spans="2:20" ht="30" hidden="1" customHeight="1" x14ac:dyDescent="0.2">
      <c r="F22" s="15" t="e">
        <f t="shared" si="8"/>
        <v>#VALUE!</v>
      </c>
      <c r="G22" s="4" t="e">
        <f t="shared" si="3"/>
        <v>#VALUE!</v>
      </c>
      <c r="H22" s="6"/>
      <c r="I22" s="16" t="e">
        <f t="shared" si="4"/>
        <v>#VALUE!</v>
      </c>
      <c r="J22" s="6" t="e">
        <f t="shared" si="6"/>
        <v>#VALUE!</v>
      </c>
      <c r="K22" s="10" t="e">
        <f t="shared" si="7"/>
        <v>#VALUE!</v>
      </c>
      <c r="P22" s="17" t="e">
        <f>IF(F22&lt;&gt;Sheet2!B16,CONCATENATE(Sheet1!F22," "),"")</f>
        <v>#VALUE!</v>
      </c>
      <c r="R22" s="9" t="e">
        <f>CONCATENATE(R8,"ront")</f>
        <v>#REF!</v>
      </c>
      <c r="T22" s="12" t="e">
        <f t="shared" si="5"/>
        <v>#VALUE!</v>
      </c>
    </row>
    <row r="23" spans="2:20" ht="30" hidden="1" customHeight="1" x14ac:dyDescent="0.2">
      <c r="F23" s="15" t="e">
        <f t="shared" si="8"/>
        <v>#VALUE!</v>
      </c>
      <c r="G23" s="4" t="e">
        <f t="shared" si="3"/>
        <v>#VALUE!</v>
      </c>
      <c r="H23" s="6"/>
      <c r="I23" s="16" t="e">
        <f t="shared" si="4"/>
        <v>#VALUE!</v>
      </c>
      <c r="J23" s="6" t="e">
        <f t="shared" si="6"/>
        <v>#VALUE!</v>
      </c>
      <c r="K23" s="10" t="e">
        <f t="shared" si="7"/>
        <v>#VALUE!</v>
      </c>
      <c r="P23" s="17" t="e">
        <f>IF(F23&lt;&gt;Sheet2!B17,CONCATENATE(Sheet1!F23," "),"")</f>
        <v>#VALUE!</v>
      </c>
      <c r="T23" s="12" t="e">
        <f t="shared" si="5"/>
        <v>#VALUE!</v>
      </c>
    </row>
    <row r="24" spans="2:20" ht="30" hidden="1" customHeight="1" x14ac:dyDescent="0.2">
      <c r="F24" s="15" t="e">
        <f t="shared" si="8"/>
        <v>#VALUE!</v>
      </c>
      <c r="G24" s="4" t="e">
        <f t="shared" si="3"/>
        <v>#VALUE!</v>
      </c>
      <c r="H24" s="6"/>
      <c r="I24" s="16" t="e">
        <f t="shared" si="4"/>
        <v>#VALUE!</v>
      </c>
      <c r="J24" s="6" t="e">
        <f t="shared" si="6"/>
        <v>#VALUE!</v>
      </c>
      <c r="K24" s="10" t="e">
        <f t="shared" si="7"/>
        <v>#VALUE!</v>
      </c>
      <c r="P24" s="17" t="e">
        <f>IF(F24&lt;&gt;Sheet2!B18,CONCATENATE(Sheet1!F24," "),"")</f>
        <v>#VALUE!</v>
      </c>
      <c r="T24" s="12" t="e">
        <f t="shared" si="5"/>
        <v>#VALUE!</v>
      </c>
    </row>
    <row r="25" spans="2:20" ht="30" hidden="1" customHeight="1" x14ac:dyDescent="0.2">
      <c r="F25" s="15" t="e">
        <f t="shared" si="8"/>
        <v>#VALUE!</v>
      </c>
      <c r="G25" s="4" t="e">
        <f t="shared" si="3"/>
        <v>#VALUE!</v>
      </c>
      <c r="H25" s="6"/>
      <c r="I25" s="16" t="e">
        <f t="shared" si="4"/>
        <v>#VALUE!</v>
      </c>
      <c r="J25" s="6" t="e">
        <f t="shared" si="6"/>
        <v>#VALUE!</v>
      </c>
      <c r="K25" s="10" t="e">
        <f t="shared" si="7"/>
        <v>#VALUE!</v>
      </c>
      <c r="P25" s="17" t="e">
        <f>IF(F25&lt;&gt;Sheet2!B19,CONCATENATE(Sheet1!F25," "),"")</f>
        <v>#VALUE!</v>
      </c>
      <c r="T25" s="12" t="e">
        <f t="shared" si="5"/>
        <v>#VALUE!</v>
      </c>
    </row>
    <row r="26" spans="2:20" ht="30" hidden="1" customHeight="1" x14ac:dyDescent="0.2">
      <c r="F26" s="15" t="e">
        <f t="shared" si="8"/>
        <v>#VALUE!</v>
      </c>
      <c r="G26" s="4" t="e">
        <f t="shared" si="3"/>
        <v>#VALUE!</v>
      </c>
      <c r="H26" s="6"/>
      <c r="I26" s="16" t="e">
        <f t="shared" si="4"/>
        <v>#VALUE!</v>
      </c>
      <c r="J26" s="6" t="e">
        <f t="shared" si="6"/>
        <v>#VALUE!</v>
      </c>
      <c r="K26" s="10" t="e">
        <f t="shared" si="7"/>
        <v>#VALUE!</v>
      </c>
      <c r="P26" s="17" t="e">
        <f>IF(F26&lt;&gt;Sheet2!B20,CONCATENATE(Sheet1!F26," "),"")</f>
        <v>#VALUE!</v>
      </c>
      <c r="T26" s="12" t="e">
        <f t="shared" si="5"/>
        <v>#VALUE!</v>
      </c>
    </row>
    <row r="27" spans="2:20" ht="30" hidden="1" customHeight="1" x14ac:dyDescent="0.2">
      <c r="F27" s="15" t="e">
        <f t="shared" si="8"/>
        <v>#VALUE!</v>
      </c>
      <c r="G27" s="4" t="e">
        <f t="shared" si="3"/>
        <v>#VALUE!</v>
      </c>
      <c r="H27" s="6"/>
      <c r="I27" s="16" t="e">
        <f t="shared" si="4"/>
        <v>#VALUE!</v>
      </c>
      <c r="J27" s="6" t="e">
        <f t="shared" si="6"/>
        <v>#VALUE!</v>
      </c>
      <c r="K27" s="10" t="e">
        <f t="shared" si="7"/>
        <v>#VALUE!</v>
      </c>
      <c r="P27" s="17" t="e">
        <f>IF(F27&lt;&gt;Sheet2!B21,CONCATENATE(Sheet1!F27," "),"")</f>
        <v>#VALUE!</v>
      </c>
      <c r="T27" s="12" t="e">
        <f t="shared" si="5"/>
        <v>#VALUE!</v>
      </c>
    </row>
    <row r="28" spans="2:20" ht="30" hidden="1" customHeight="1" x14ac:dyDescent="0.2">
      <c r="F28" s="15" t="e">
        <f t="shared" si="8"/>
        <v>#VALUE!</v>
      </c>
      <c r="G28" s="4" t="e">
        <f t="shared" si="3"/>
        <v>#VALUE!</v>
      </c>
      <c r="I28" s="16" t="e">
        <f t="shared" si="4"/>
        <v>#VALUE!</v>
      </c>
      <c r="J28" s="6" t="e">
        <f t="shared" si="6"/>
        <v>#VALUE!</v>
      </c>
      <c r="K28" s="10" t="e">
        <f t="shared" si="7"/>
        <v>#VALUE!</v>
      </c>
      <c r="P28" s="17" t="e">
        <f>IF(F28&lt;&gt;Sheet2!B22,CONCATENATE(Sheet1!F28," "),"")</f>
        <v>#VALUE!</v>
      </c>
      <c r="T28" s="12" t="e">
        <f t="shared" si="5"/>
        <v>#VALUE!</v>
      </c>
    </row>
    <row r="29" spans="2:20" ht="30" hidden="1" customHeight="1" x14ac:dyDescent="0.2">
      <c r="F29" s="15" t="e">
        <f t="shared" si="8"/>
        <v>#VALUE!</v>
      </c>
      <c r="G29" s="4" t="e">
        <f t="shared" si="3"/>
        <v>#VALUE!</v>
      </c>
      <c r="I29" s="16" t="e">
        <f t="shared" si="4"/>
        <v>#VALUE!</v>
      </c>
      <c r="J29" s="6" t="e">
        <f t="shared" si="6"/>
        <v>#VALUE!</v>
      </c>
      <c r="K29" s="10" t="e">
        <f t="shared" si="7"/>
        <v>#VALUE!</v>
      </c>
      <c r="P29" s="17" t="e">
        <f>IF(F29&lt;&gt;Sheet2!B23,CONCATENATE(Sheet1!F29," "),"")</f>
        <v>#VALUE!</v>
      </c>
      <c r="T29" s="12" t="e">
        <f t="shared" si="5"/>
        <v>#VALUE!</v>
      </c>
    </row>
    <row r="30" spans="2:20" ht="30" hidden="1" customHeight="1" x14ac:dyDescent="0.2">
      <c r="F30" s="15" t="e">
        <f t="shared" si="8"/>
        <v>#VALUE!</v>
      </c>
      <c r="G30" s="4" t="e">
        <f t="shared" si="3"/>
        <v>#VALUE!</v>
      </c>
      <c r="I30" s="16" t="e">
        <f t="shared" si="4"/>
        <v>#VALUE!</v>
      </c>
      <c r="J30" s="6" t="e">
        <f t="shared" si="6"/>
        <v>#VALUE!</v>
      </c>
      <c r="K30" s="10" t="e">
        <f t="shared" si="7"/>
        <v>#VALUE!</v>
      </c>
      <c r="P30" s="17" t="e">
        <f>IF(F30&lt;&gt;Sheet2!B24,CONCATENATE(Sheet1!F30," "),"")</f>
        <v>#VALUE!</v>
      </c>
      <c r="T30" s="12" t="e">
        <f t="shared" si="5"/>
        <v>#VALUE!</v>
      </c>
    </row>
    <row r="31" spans="2:20" ht="30" hidden="1" customHeight="1" x14ac:dyDescent="0.2">
      <c r="F31" s="15" t="e">
        <f t="shared" si="8"/>
        <v>#VALUE!</v>
      </c>
      <c r="G31" s="4" t="e">
        <f t="shared" si="3"/>
        <v>#VALUE!</v>
      </c>
      <c r="I31" s="16" t="e">
        <f t="shared" si="4"/>
        <v>#VALUE!</v>
      </c>
      <c r="J31" s="6" t="e">
        <f t="shared" si="6"/>
        <v>#VALUE!</v>
      </c>
      <c r="K31" s="10" t="e">
        <f t="shared" si="7"/>
        <v>#VALUE!</v>
      </c>
      <c r="P31" s="17" t="e">
        <f>IF(F31&lt;&gt;Sheet2!B25,CONCATENATE(Sheet1!F31," "),"")</f>
        <v>#VALUE!</v>
      </c>
      <c r="T31" s="12" t="e">
        <f t="shared" si="5"/>
        <v>#VALUE!</v>
      </c>
    </row>
    <row r="32" spans="2:20" ht="30" hidden="1" customHeight="1" x14ac:dyDescent="0.2">
      <c r="F32" s="15" t="e">
        <f t="shared" si="8"/>
        <v>#VALUE!</v>
      </c>
      <c r="G32" s="4" t="e">
        <f t="shared" si="3"/>
        <v>#VALUE!</v>
      </c>
      <c r="I32" s="16" t="e">
        <f t="shared" si="4"/>
        <v>#VALUE!</v>
      </c>
      <c r="J32" s="6" t="e">
        <f t="shared" si="6"/>
        <v>#VALUE!</v>
      </c>
      <c r="K32" s="10" t="e">
        <f t="shared" si="7"/>
        <v>#VALUE!</v>
      </c>
      <c r="P32" s="17" t="e">
        <f>IF(F32&lt;&gt;Sheet2!B26,CONCATENATE(Sheet1!F32," "),"")</f>
        <v>#VALUE!</v>
      </c>
      <c r="T32" s="12" t="e">
        <f t="shared" si="5"/>
        <v>#VALUE!</v>
      </c>
    </row>
    <row r="33" spans="6:20" ht="30" hidden="1" customHeight="1" x14ac:dyDescent="0.2">
      <c r="F33" s="15" t="e">
        <f t="shared" si="8"/>
        <v>#VALUE!</v>
      </c>
      <c r="G33" s="4" t="e">
        <f t="shared" si="3"/>
        <v>#VALUE!</v>
      </c>
      <c r="I33" s="16" t="e">
        <f t="shared" si="4"/>
        <v>#VALUE!</v>
      </c>
      <c r="J33" s="6" t="e">
        <f t="shared" si="6"/>
        <v>#VALUE!</v>
      </c>
      <c r="K33" s="10" t="e">
        <f t="shared" si="7"/>
        <v>#VALUE!</v>
      </c>
      <c r="M33" s="6"/>
      <c r="P33" s="17" t="e">
        <f>IF(F33&lt;&gt;Sheet2!B27,CONCATENATE(Sheet1!F33," "),"")</f>
        <v>#VALUE!</v>
      </c>
      <c r="T33" s="12" t="e">
        <f t="shared" si="5"/>
        <v>#VALUE!</v>
      </c>
    </row>
    <row r="34" spans="6:20" ht="30" hidden="1" customHeight="1" x14ac:dyDescent="0.2">
      <c r="F34" s="15" t="e">
        <f t="shared" si="8"/>
        <v>#VALUE!</v>
      </c>
      <c r="G34" s="4" t="e">
        <f t="shared" si="3"/>
        <v>#VALUE!</v>
      </c>
      <c r="I34" s="16" t="e">
        <f t="shared" si="4"/>
        <v>#VALUE!</v>
      </c>
      <c r="J34" s="6" t="e">
        <f t="shared" si="6"/>
        <v>#VALUE!</v>
      </c>
      <c r="K34" s="10" t="e">
        <f t="shared" si="7"/>
        <v>#VALUE!</v>
      </c>
      <c r="M34" s="6"/>
      <c r="P34" s="17" t="e">
        <f>IF(F34&lt;&gt;Sheet2!B28,CONCATENATE(Sheet1!F34," "),"")</f>
        <v>#VALUE!</v>
      </c>
      <c r="T34" s="12" t="e">
        <f t="shared" si="5"/>
        <v>#VALUE!</v>
      </c>
    </row>
    <row r="35" spans="6:20" ht="30" hidden="1" customHeight="1" x14ac:dyDescent="0.2">
      <c r="F35" s="15" t="e">
        <f t="shared" si="8"/>
        <v>#VALUE!</v>
      </c>
      <c r="G35" s="4" t="e">
        <f t="shared" si="3"/>
        <v>#VALUE!</v>
      </c>
      <c r="I35" s="16" t="e">
        <f t="shared" si="4"/>
        <v>#VALUE!</v>
      </c>
      <c r="J35" s="6" t="e">
        <f t="shared" si="6"/>
        <v>#VALUE!</v>
      </c>
      <c r="K35" s="10" t="e">
        <f t="shared" si="7"/>
        <v>#VALUE!</v>
      </c>
      <c r="M35" s="6"/>
      <c r="P35" s="17" t="e">
        <f>IF(F35&lt;&gt;Sheet2!B29,CONCATENATE(Sheet1!F35," "),"")</f>
        <v>#VALUE!</v>
      </c>
      <c r="T35" s="12" t="e">
        <f t="shared" si="5"/>
        <v>#VALUE!</v>
      </c>
    </row>
    <row r="36" spans="6:20" ht="30" hidden="1" customHeight="1" x14ac:dyDescent="0.2">
      <c r="F36" s="15" t="e">
        <f t="shared" si="8"/>
        <v>#VALUE!</v>
      </c>
      <c r="G36" s="4" t="e">
        <f t="shared" si="3"/>
        <v>#VALUE!</v>
      </c>
      <c r="I36" s="16" t="e">
        <f t="shared" si="4"/>
        <v>#VALUE!</v>
      </c>
      <c r="J36" s="6" t="e">
        <f t="shared" si="6"/>
        <v>#VALUE!</v>
      </c>
      <c r="K36" s="10" t="e">
        <f t="shared" si="7"/>
        <v>#VALUE!</v>
      </c>
      <c r="M36" s="6"/>
      <c r="P36" s="17" t="e">
        <f>IF(F36&lt;&gt;Sheet2!B30,CONCATENATE(Sheet1!F36," "),"")</f>
        <v>#VALUE!</v>
      </c>
      <c r="T36" s="12" t="e">
        <f t="shared" si="5"/>
        <v>#VALUE!</v>
      </c>
    </row>
    <row r="37" spans="6:20" ht="30" hidden="1" customHeight="1" x14ac:dyDescent="0.2">
      <c r="F37" s="15" t="e">
        <f t="shared" si="8"/>
        <v>#VALUE!</v>
      </c>
      <c r="G37" s="4" t="e">
        <f t="shared" si="3"/>
        <v>#VALUE!</v>
      </c>
      <c r="I37" s="16" t="e">
        <f t="shared" si="4"/>
        <v>#VALUE!</v>
      </c>
      <c r="J37" s="6" t="e">
        <f t="shared" si="6"/>
        <v>#VALUE!</v>
      </c>
      <c r="K37" s="10" t="e">
        <f t="shared" si="7"/>
        <v>#VALUE!</v>
      </c>
      <c r="M37" s="6"/>
      <c r="P37" s="17" t="e">
        <f>IF(F37&lt;&gt;Sheet2!B31,CONCATENATE(Sheet1!F37," "),"")</f>
        <v>#VALUE!</v>
      </c>
      <c r="T37" s="12" t="e">
        <f t="shared" si="5"/>
        <v>#VALUE!</v>
      </c>
    </row>
    <row r="38" spans="6:20" ht="30" hidden="1" customHeight="1" x14ac:dyDescent="0.2">
      <c r="F38" s="15" t="e">
        <f t="shared" si="8"/>
        <v>#VALUE!</v>
      </c>
      <c r="G38" s="4" t="e">
        <f t="shared" si="3"/>
        <v>#VALUE!</v>
      </c>
      <c r="I38" s="16" t="e">
        <f t="shared" si="4"/>
        <v>#VALUE!</v>
      </c>
      <c r="J38" s="6" t="e">
        <f t="shared" si="6"/>
        <v>#VALUE!</v>
      </c>
      <c r="K38" s="10" t="e">
        <f t="shared" si="7"/>
        <v>#VALUE!</v>
      </c>
      <c r="M38" s="6"/>
      <c r="P38" s="17" t="e">
        <f>IF(F38&lt;&gt;Sheet2!B32,CONCATENATE(Sheet1!F38," "),"")</f>
        <v>#VALUE!</v>
      </c>
      <c r="T38" s="12" t="e">
        <f t="shared" si="5"/>
        <v>#VALUE!</v>
      </c>
    </row>
    <row r="39" spans="6:20" ht="30" hidden="1" customHeight="1" x14ac:dyDescent="0.2">
      <c r="F39" s="15" t="e">
        <f t="shared" si="8"/>
        <v>#VALUE!</v>
      </c>
      <c r="G39" s="4" t="e">
        <f t="shared" si="3"/>
        <v>#VALUE!</v>
      </c>
      <c r="I39" s="16" t="e">
        <f t="shared" si="4"/>
        <v>#VALUE!</v>
      </c>
      <c r="J39" s="6" t="e">
        <f t="shared" si="6"/>
        <v>#VALUE!</v>
      </c>
      <c r="K39" s="10" t="e">
        <f t="shared" si="7"/>
        <v>#VALUE!</v>
      </c>
      <c r="M39" s="6"/>
      <c r="P39" s="17" t="e">
        <f>IF(F39&lt;&gt;Sheet2!B33,CONCATENATE(Sheet1!F39," "),"")</f>
        <v>#VALUE!</v>
      </c>
      <c r="T39" s="12" t="e">
        <f t="shared" si="5"/>
        <v>#VALUE!</v>
      </c>
    </row>
    <row r="40" spans="6:20" ht="30" hidden="1" customHeight="1" x14ac:dyDescent="0.2">
      <c r="F40" s="15" t="e">
        <f t="shared" si="8"/>
        <v>#VALUE!</v>
      </c>
      <c r="G40" s="4" t="e">
        <f t="shared" si="3"/>
        <v>#VALUE!</v>
      </c>
      <c r="I40" s="16" t="e">
        <f t="shared" si="4"/>
        <v>#VALUE!</v>
      </c>
      <c r="J40" s="6" t="e">
        <f t="shared" si="6"/>
        <v>#VALUE!</v>
      </c>
      <c r="K40" s="10" t="e">
        <f t="shared" si="7"/>
        <v>#VALUE!</v>
      </c>
      <c r="M40" s="6"/>
      <c r="P40" s="17" t="e">
        <f>IF(F40&lt;&gt;Sheet2!B34,CONCATENATE(Sheet1!F40," "),"")</f>
        <v>#VALUE!</v>
      </c>
      <c r="T40" s="12" t="e">
        <f t="shared" si="5"/>
        <v>#VALUE!</v>
      </c>
    </row>
    <row r="41" spans="6:20" ht="30" hidden="1" customHeight="1" x14ac:dyDescent="0.2">
      <c r="F41" s="15" t="e">
        <f t="shared" si="8"/>
        <v>#VALUE!</v>
      </c>
      <c r="G41" s="4" t="e">
        <f t="shared" si="3"/>
        <v>#VALUE!</v>
      </c>
      <c r="I41" s="16" t="e">
        <f t="shared" si="4"/>
        <v>#VALUE!</v>
      </c>
      <c r="J41" s="6" t="e">
        <f t="shared" si="6"/>
        <v>#VALUE!</v>
      </c>
      <c r="K41" s="10" t="e">
        <f t="shared" si="7"/>
        <v>#VALUE!</v>
      </c>
      <c r="M41" s="6"/>
      <c r="P41" s="17" t="e">
        <f>IF(F41&lt;&gt;Sheet2!B35,CONCATENATE(Sheet1!F41," "),"")</f>
        <v>#VALUE!</v>
      </c>
      <c r="T41" s="12" t="e">
        <f t="shared" si="5"/>
        <v>#VALUE!</v>
      </c>
    </row>
    <row r="42" spans="6:20" ht="30" hidden="1" customHeight="1" x14ac:dyDescent="0.2">
      <c r="F42" s="15" t="e">
        <f t="shared" si="8"/>
        <v>#VALUE!</v>
      </c>
      <c r="G42" s="4" t="e">
        <f t="shared" si="3"/>
        <v>#VALUE!</v>
      </c>
      <c r="I42" s="16" t="e">
        <f t="shared" si="4"/>
        <v>#VALUE!</v>
      </c>
      <c r="J42" s="6" t="e">
        <f t="shared" si="6"/>
        <v>#VALUE!</v>
      </c>
      <c r="K42" s="10" t="e">
        <f t="shared" si="7"/>
        <v>#VALUE!</v>
      </c>
      <c r="M42" s="6"/>
      <c r="P42" s="17" t="e">
        <f>IF(F42&lt;&gt;Sheet2!B36,CONCATENATE(Sheet1!F42," "),"")</f>
        <v>#VALUE!</v>
      </c>
      <c r="T42" s="12" t="e">
        <f t="shared" si="5"/>
        <v>#VALUE!</v>
      </c>
    </row>
    <row r="43" spans="6:20" ht="30" hidden="1" customHeight="1" x14ac:dyDescent="0.2">
      <c r="F43" s="15" t="e">
        <f t="shared" si="8"/>
        <v>#VALUE!</v>
      </c>
      <c r="G43" s="4" t="e">
        <f t="shared" si="3"/>
        <v>#VALUE!</v>
      </c>
      <c r="I43" s="16" t="e">
        <f t="shared" si="4"/>
        <v>#VALUE!</v>
      </c>
      <c r="J43" s="6" t="e">
        <f t="shared" si="6"/>
        <v>#VALUE!</v>
      </c>
      <c r="K43" s="10" t="e">
        <f t="shared" si="7"/>
        <v>#VALUE!</v>
      </c>
      <c r="M43" s="6"/>
      <c r="P43" s="17" t="e">
        <f>IF(F43&lt;&gt;Sheet2!B37,CONCATENATE(Sheet1!F43," "),"")</f>
        <v>#VALUE!</v>
      </c>
      <c r="T43" s="12" t="e">
        <f t="shared" si="5"/>
        <v>#VALUE!</v>
      </c>
    </row>
    <row r="44" spans="6:20" ht="30" hidden="1" customHeight="1" x14ac:dyDescent="0.2">
      <c r="F44" s="15" t="e">
        <f t="shared" si="8"/>
        <v>#VALUE!</v>
      </c>
      <c r="G44" s="4" t="e">
        <f t="shared" si="3"/>
        <v>#VALUE!</v>
      </c>
      <c r="I44" s="16" t="e">
        <f t="shared" si="4"/>
        <v>#VALUE!</v>
      </c>
      <c r="J44" s="6" t="e">
        <f t="shared" si="6"/>
        <v>#VALUE!</v>
      </c>
      <c r="K44" s="10" t="e">
        <f t="shared" si="7"/>
        <v>#VALUE!</v>
      </c>
      <c r="M44" s="6"/>
      <c r="P44" s="17" t="e">
        <f>IF(F44&lt;&gt;Sheet2!B38,CONCATENATE(Sheet1!F44," "),"")</f>
        <v>#VALUE!</v>
      </c>
      <c r="T44" s="12" t="e">
        <f t="shared" si="5"/>
        <v>#VALUE!</v>
      </c>
    </row>
    <row r="45" spans="6:20" ht="30" hidden="1" customHeight="1" x14ac:dyDescent="0.2">
      <c r="F45" s="15" t="e">
        <f t="shared" si="8"/>
        <v>#VALUE!</v>
      </c>
      <c r="G45" s="4" t="e">
        <f t="shared" si="3"/>
        <v>#VALUE!</v>
      </c>
      <c r="I45" s="16" t="e">
        <f t="shared" si="4"/>
        <v>#VALUE!</v>
      </c>
      <c r="J45" s="6" t="e">
        <f t="shared" si="6"/>
        <v>#VALUE!</v>
      </c>
      <c r="K45" s="10" t="e">
        <f t="shared" si="7"/>
        <v>#VALUE!</v>
      </c>
      <c r="M45" s="6"/>
      <c r="P45" s="17" t="e">
        <f>IF(F45&lt;&gt;Sheet2!B39,CONCATENATE(Sheet1!F45," "),"")</f>
        <v>#VALUE!</v>
      </c>
      <c r="T45" s="12" t="e">
        <f t="shared" si="5"/>
        <v>#VALUE!</v>
      </c>
    </row>
    <row r="46" spans="6:20" ht="30" hidden="1" customHeight="1" x14ac:dyDescent="0.2">
      <c r="F46" s="15" t="e">
        <f t="shared" si="8"/>
        <v>#VALUE!</v>
      </c>
      <c r="G46" s="4" t="e">
        <f t="shared" si="3"/>
        <v>#VALUE!</v>
      </c>
      <c r="I46" s="16" t="e">
        <f t="shared" si="4"/>
        <v>#VALUE!</v>
      </c>
      <c r="J46" s="6" t="e">
        <f t="shared" si="6"/>
        <v>#VALUE!</v>
      </c>
      <c r="K46" s="10" t="e">
        <f t="shared" si="7"/>
        <v>#VALUE!</v>
      </c>
      <c r="M46" s="6"/>
      <c r="P46" s="17" t="e">
        <f>IF(F46&lt;&gt;Sheet2!B40,CONCATENATE(Sheet1!F46," "),"")</f>
        <v>#VALUE!</v>
      </c>
      <c r="T46" s="12" t="e">
        <f t="shared" si="5"/>
        <v>#VALUE!</v>
      </c>
    </row>
    <row r="47" spans="6:20" ht="30" hidden="1" customHeight="1" x14ac:dyDescent="0.2">
      <c r="F47" s="15" t="e">
        <f t="shared" si="8"/>
        <v>#VALUE!</v>
      </c>
      <c r="G47" s="4" t="e">
        <f t="shared" si="3"/>
        <v>#VALUE!</v>
      </c>
      <c r="I47" s="16" t="e">
        <f t="shared" si="4"/>
        <v>#VALUE!</v>
      </c>
      <c r="J47" s="6" t="e">
        <f t="shared" si="6"/>
        <v>#VALUE!</v>
      </c>
      <c r="K47" s="10" t="e">
        <f t="shared" si="7"/>
        <v>#VALUE!</v>
      </c>
      <c r="M47" s="6"/>
      <c r="P47" s="17" t="e">
        <f>IF(F47&lt;&gt;Sheet2!B41,CONCATENATE(Sheet1!F47," "),"")</f>
        <v>#VALUE!</v>
      </c>
      <c r="T47" s="12" t="e">
        <f t="shared" si="5"/>
        <v>#VALUE!</v>
      </c>
    </row>
    <row r="48" spans="6:20" ht="30" hidden="1" customHeight="1" x14ac:dyDescent="0.2">
      <c r="F48" s="15" t="e">
        <f t="shared" si="8"/>
        <v>#VALUE!</v>
      </c>
      <c r="G48" s="4" t="e">
        <f t="shared" si="3"/>
        <v>#VALUE!</v>
      </c>
      <c r="I48" s="16" t="e">
        <f t="shared" si="4"/>
        <v>#VALUE!</v>
      </c>
      <c r="J48" s="6" t="e">
        <f t="shared" si="6"/>
        <v>#VALUE!</v>
      </c>
      <c r="K48" s="10" t="e">
        <f t="shared" si="7"/>
        <v>#VALUE!</v>
      </c>
      <c r="M48" s="6"/>
      <c r="P48" s="17" t="e">
        <f>IF(F48&lt;&gt;Sheet2!B42,CONCATENATE(Sheet1!F48," "),"")</f>
        <v>#VALUE!</v>
      </c>
      <c r="T48" s="12" t="e">
        <f t="shared" si="5"/>
        <v>#VALUE!</v>
      </c>
    </row>
    <row r="49" spans="6:20" ht="30" hidden="1" customHeight="1" x14ac:dyDescent="0.2">
      <c r="F49" s="15" t="e">
        <f t="shared" si="8"/>
        <v>#VALUE!</v>
      </c>
      <c r="G49" s="4" t="e">
        <f t="shared" si="3"/>
        <v>#VALUE!</v>
      </c>
      <c r="I49" s="16" t="e">
        <f t="shared" si="4"/>
        <v>#VALUE!</v>
      </c>
      <c r="J49" s="6" t="e">
        <f t="shared" si="6"/>
        <v>#VALUE!</v>
      </c>
      <c r="K49" s="10" t="e">
        <f t="shared" si="7"/>
        <v>#VALUE!</v>
      </c>
      <c r="L49" s="6"/>
      <c r="M49" s="6"/>
      <c r="P49" s="17" t="e">
        <f>IF(F49&lt;&gt;Sheet2!B43,CONCATENATE(Sheet1!F49," "),"")</f>
        <v>#VALUE!</v>
      </c>
      <c r="T49" s="12" t="e">
        <f t="shared" si="5"/>
        <v>#VALUE!</v>
      </c>
    </row>
    <row r="50" spans="6:20" ht="30" hidden="1" customHeight="1" x14ac:dyDescent="0.2">
      <c r="F50" s="15" t="e">
        <f t="shared" si="8"/>
        <v>#VALUE!</v>
      </c>
      <c r="G50" s="4" t="e">
        <f t="shared" si="3"/>
        <v>#VALUE!</v>
      </c>
      <c r="I50" s="16" t="e">
        <f t="shared" si="4"/>
        <v>#VALUE!</v>
      </c>
      <c r="J50" s="6" t="e">
        <f t="shared" si="6"/>
        <v>#VALUE!</v>
      </c>
      <c r="K50" s="10" t="e">
        <f t="shared" si="7"/>
        <v>#VALUE!</v>
      </c>
      <c r="L50" s="6"/>
      <c r="M50" s="6"/>
      <c r="P50" s="17" t="e">
        <f>IF(F50&lt;&gt;Sheet2!B44,CONCATENATE(Sheet1!F50," "),"")</f>
        <v>#VALUE!</v>
      </c>
      <c r="T50" s="12" t="e">
        <f t="shared" si="5"/>
        <v>#VALUE!</v>
      </c>
    </row>
    <row r="51" spans="6:20" ht="30" hidden="1" customHeight="1" x14ac:dyDescent="0.2">
      <c r="F51" s="15" t="e">
        <f t="shared" si="8"/>
        <v>#VALUE!</v>
      </c>
      <c r="G51" s="4" t="e">
        <f t="shared" si="3"/>
        <v>#VALUE!</v>
      </c>
      <c r="I51" s="16" t="e">
        <f t="shared" si="4"/>
        <v>#VALUE!</v>
      </c>
      <c r="J51" s="6" t="e">
        <f t="shared" si="6"/>
        <v>#VALUE!</v>
      </c>
      <c r="K51" s="10" t="e">
        <f t="shared" si="7"/>
        <v>#VALUE!</v>
      </c>
      <c r="L51" s="6"/>
      <c r="M51" s="6"/>
      <c r="P51" s="17" t="e">
        <f>IF(F51&lt;&gt;Sheet2!B45,CONCATENATE(Sheet1!F51," "),"")</f>
        <v>#VALUE!</v>
      </c>
      <c r="T51" s="12" t="e">
        <f t="shared" si="5"/>
        <v>#VALUE!</v>
      </c>
    </row>
    <row r="52" spans="6:20" ht="30" hidden="1" customHeight="1" x14ac:dyDescent="0.2">
      <c r="F52" s="15" t="e">
        <f t="shared" si="8"/>
        <v>#VALUE!</v>
      </c>
      <c r="G52" s="4" t="e">
        <f t="shared" si="3"/>
        <v>#VALUE!</v>
      </c>
      <c r="I52" s="16" t="e">
        <f t="shared" si="4"/>
        <v>#VALUE!</v>
      </c>
      <c r="J52" s="6" t="e">
        <f t="shared" si="6"/>
        <v>#VALUE!</v>
      </c>
      <c r="K52" s="10" t="e">
        <f t="shared" ref="K52:K72" si="9">IF(RIGHT(F59)=".","stop","")</f>
        <v>#VALUE!</v>
      </c>
      <c r="L52" s="6"/>
      <c r="M52" s="6"/>
      <c r="P52" s="17" t="e">
        <f>IF(F52&lt;&gt;Sheet2!B46,CONCATENATE(Sheet1!F52," "),"")</f>
        <v>#VALUE!</v>
      </c>
      <c r="T52" s="12" t="e">
        <f t="shared" si="5"/>
        <v>#VALUE!</v>
      </c>
    </row>
    <row r="53" spans="6:20" ht="30" hidden="1" customHeight="1" x14ac:dyDescent="0.2">
      <c r="F53" s="15" t="e">
        <f t="shared" si="8"/>
        <v>#VALUE!</v>
      </c>
      <c r="G53" s="4" t="e">
        <f t="shared" si="3"/>
        <v>#VALUE!</v>
      </c>
      <c r="I53" s="16" t="e">
        <f t="shared" si="4"/>
        <v>#VALUE!</v>
      </c>
      <c r="J53" s="6" t="e">
        <f t="shared" si="6"/>
        <v>#VALUE!</v>
      </c>
      <c r="K53" s="10" t="e">
        <f t="shared" si="9"/>
        <v>#VALUE!</v>
      </c>
      <c r="L53" s="6"/>
      <c r="M53" s="6"/>
      <c r="P53" s="17" t="e">
        <f>IF(F53&lt;&gt;Sheet2!B47,CONCATENATE(Sheet1!F53," "),"")</f>
        <v>#VALUE!</v>
      </c>
      <c r="T53" s="12" t="e">
        <f>RIGHT(T52,J56)</f>
        <v>#VALUE!</v>
      </c>
    </row>
    <row r="54" spans="6:20" ht="30" hidden="1" customHeight="1" x14ac:dyDescent="0.2">
      <c r="F54" s="15" t="e">
        <f t="shared" si="8"/>
        <v>#VALUE!</v>
      </c>
      <c r="G54" s="4" t="e">
        <f t="shared" si="3"/>
        <v>#VALUE!</v>
      </c>
      <c r="I54" s="16" t="e">
        <f t="shared" si="4"/>
        <v>#VALUE!</v>
      </c>
      <c r="J54" s="6" t="e">
        <f t="shared" si="6"/>
        <v>#VALUE!</v>
      </c>
      <c r="K54" s="10" t="e">
        <f t="shared" si="9"/>
        <v>#VALUE!</v>
      </c>
      <c r="P54" s="17" t="e">
        <f>IF(F54&lt;&gt;Sheet2!B48,CONCATENATE(Sheet1!F54," "),"")</f>
        <v>#VALUE!</v>
      </c>
      <c r="T54" s="12" t="e">
        <f>RIGHT(T53,J57)</f>
        <v>#VALUE!</v>
      </c>
    </row>
    <row r="55" spans="6:20" ht="30" hidden="1" customHeight="1" x14ac:dyDescent="0.2">
      <c r="F55" s="15" t="e">
        <f t="shared" si="8"/>
        <v>#VALUE!</v>
      </c>
      <c r="G55" s="4" t="e">
        <f t="shared" si="3"/>
        <v>#VALUE!</v>
      </c>
      <c r="I55" s="16" t="e">
        <f t="shared" si="4"/>
        <v>#VALUE!</v>
      </c>
      <c r="J55" s="6" t="e">
        <f t="shared" si="6"/>
        <v>#VALUE!</v>
      </c>
      <c r="K55" s="10" t="e">
        <f t="shared" si="9"/>
        <v>#VALUE!</v>
      </c>
      <c r="P55" s="17" t="e">
        <f>IF(F55&lt;&gt;Sheet2!B49,CONCATENATE(Sheet1!F55," "),"")</f>
        <v>#VALUE!</v>
      </c>
      <c r="T55" s="12" t="e">
        <f>RIGHT(T54,J58)</f>
        <v>#VALUE!</v>
      </c>
    </row>
    <row r="56" spans="6:20" ht="30" hidden="1" customHeight="1" x14ac:dyDescent="0.2">
      <c r="F56" s="15" t="e">
        <f t="shared" si="8"/>
        <v>#VALUE!</v>
      </c>
      <c r="G56" s="4" t="e">
        <f t="shared" si="3"/>
        <v>#VALUE!</v>
      </c>
      <c r="I56" s="16" t="e">
        <f t="shared" si="4"/>
        <v>#VALUE!</v>
      </c>
      <c r="J56" s="6" t="e">
        <f t="shared" si="6"/>
        <v>#VALUE!</v>
      </c>
      <c r="K56" s="10" t="e">
        <f t="shared" si="9"/>
        <v>#VALUE!</v>
      </c>
      <c r="P56" s="17" t="e">
        <f>IF(F56&lt;&gt;Sheet2!B50,CONCATENATE(Sheet1!F56," "),"")</f>
        <v>#VALUE!</v>
      </c>
      <c r="T56" s="12" t="e">
        <f>RIGHT(T55,J59)</f>
        <v>#VALUE!</v>
      </c>
    </row>
    <row r="57" spans="6:20" ht="30" hidden="1" customHeight="1" x14ac:dyDescent="0.2">
      <c r="F57" s="15" t="e">
        <f t="shared" si="8"/>
        <v>#VALUE!</v>
      </c>
      <c r="G57" s="4" t="e">
        <f t="shared" si="3"/>
        <v>#VALUE!</v>
      </c>
      <c r="I57" s="16" t="e">
        <f t="shared" si="4"/>
        <v>#VALUE!</v>
      </c>
      <c r="J57" s="6" t="e">
        <f t="shared" si="6"/>
        <v>#VALUE!</v>
      </c>
      <c r="K57" s="10" t="e">
        <f t="shared" si="9"/>
        <v>#VALUE!</v>
      </c>
      <c r="P57" s="17" t="e">
        <f>IF(F57&lt;&gt;Sheet2!B51,CONCATENATE(Sheet1!F57," "),"")</f>
        <v>#VALUE!</v>
      </c>
      <c r="T57" s="12" t="e">
        <f>RIGHT(T56,J60)</f>
        <v>#VALUE!</v>
      </c>
    </row>
    <row r="58" spans="6:20" ht="30" hidden="1" customHeight="1" x14ac:dyDescent="0.2">
      <c r="F58" s="15" t="e">
        <f t="shared" ref="F58:F82" si="10">IF(J57&gt;1,LEFT(T54,FIND(" ",T54)),"")</f>
        <v>#VALUE!</v>
      </c>
      <c r="G58" s="4" t="e">
        <f t="shared" si="3"/>
        <v>#VALUE!</v>
      </c>
      <c r="I58" s="16" t="e">
        <f t="shared" ref="I58:I82" si="11">LEN(F58)</f>
        <v>#VALUE!</v>
      </c>
      <c r="J58" s="6" t="e">
        <f t="shared" ref="J58:J83" si="12">J57-I58</f>
        <v>#VALUE!</v>
      </c>
      <c r="K58" s="10" t="e">
        <f t="shared" si="9"/>
        <v>#VALUE!</v>
      </c>
      <c r="P58" s="17" t="e">
        <f>IF(F58&lt;&gt;Sheet2!B52,CONCATENATE(Sheet1!F58," "),"")</f>
        <v>#VALUE!</v>
      </c>
      <c r="T58" s="12" t="e">
        <f t="shared" ref="T58:T82" si="13">RIGHT(T57,J61)</f>
        <v>#VALUE!</v>
      </c>
    </row>
    <row r="59" spans="6:20" ht="30" hidden="1" customHeight="1" x14ac:dyDescent="0.2">
      <c r="F59" s="15" t="e">
        <f t="shared" si="10"/>
        <v>#VALUE!</v>
      </c>
      <c r="G59" s="4" t="e">
        <f t="shared" si="3"/>
        <v>#VALUE!</v>
      </c>
      <c r="I59" s="16" t="e">
        <f t="shared" si="11"/>
        <v>#VALUE!</v>
      </c>
      <c r="J59" s="6" t="e">
        <f t="shared" si="12"/>
        <v>#VALUE!</v>
      </c>
      <c r="K59" s="10" t="e">
        <f t="shared" si="9"/>
        <v>#VALUE!</v>
      </c>
      <c r="P59" s="17" t="e">
        <f>IF(F59&lt;&gt;Sheet2!B53,CONCATENATE(Sheet1!F59," "),"")</f>
        <v>#VALUE!</v>
      </c>
      <c r="T59" s="12" t="e">
        <f t="shared" si="13"/>
        <v>#VALUE!</v>
      </c>
    </row>
    <row r="60" spans="6:20" ht="30" hidden="1" customHeight="1" x14ac:dyDescent="0.2">
      <c r="F60" s="15" t="e">
        <f t="shared" si="10"/>
        <v>#VALUE!</v>
      </c>
      <c r="G60" s="4" t="e">
        <f t="shared" si="3"/>
        <v>#VALUE!</v>
      </c>
      <c r="I60" s="16" t="e">
        <f t="shared" si="11"/>
        <v>#VALUE!</v>
      </c>
      <c r="J60" s="6" t="e">
        <f t="shared" si="12"/>
        <v>#VALUE!</v>
      </c>
      <c r="K60" s="10" t="e">
        <f t="shared" si="9"/>
        <v>#VALUE!</v>
      </c>
      <c r="P60" s="17" t="e">
        <f>IF(F60&lt;&gt;Sheet2!B54,CONCATENATE(Sheet1!F60," "),"")</f>
        <v>#VALUE!</v>
      </c>
      <c r="T60" s="12" t="e">
        <f t="shared" si="13"/>
        <v>#VALUE!</v>
      </c>
    </row>
    <row r="61" spans="6:20" ht="30" hidden="1" customHeight="1" x14ac:dyDescent="0.2">
      <c r="F61" s="15" t="e">
        <f t="shared" si="10"/>
        <v>#VALUE!</v>
      </c>
      <c r="G61" s="4" t="e">
        <f t="shared" si="3"/>
        <v>#VALUE!</v>
      </c>
      <c r="I61" s="16" t="e">
        <f t="shared" si="11"/>
        <v>#VALUE!</v>
      </c>
      <c r="J61" s="6" t="e">
        <f t="shared" si="12"/>
        <v>#VALUE!</v>
      </c>
      <c r="K61" s="10" t="e">
        <f t="shared" si="9"/>
        <v>#VALUE!</v>
      </c>
      <c r="P61" s="17" t="e">
        <f>IF(F61&lt;&gt;Sheet2!B55,CONCATENATE(Sheet1!F61," "),"")</f>
        <v>#VALUE!</v>
      </c>
      <c r="T61" s="12" t="e">
        <f t="shared" si="13"/>
        <v>#VALUE!</v>
      </c>
    </row>
    <row r="62" spans="6:20" ht="30" hidden="1" customHeight="1" x14ac:dyDescent="0.2">
      <c r="F62" s="15" t="e">
        <f t="shared" si="10"/>
        <v>#VALUE!</v>
      </c>
      <c r="G62" s="4" t="e">
        <f t="shared" si="3"/>
        <v>#VALUE!</v>
      </c>
      <c r="I62" s="16" t="e">
        <f t="shared" si="11"/>
        <v>#VALUE!</v>
      </c>
      <c r="J62" s="6" t="e">
        <f t="shared" si="12"/>
        <v>#VALUE!</v>
      </c>
      <c r="K62" s="10" t="e">
        <f t="shared" si="9"/>
        <v>#VALUE!</v>
      </c>
      <c r="P62" s="17" t="e">
        <f>IF(F62&lt;&gt;Sheet2!B56,CONCATENATE(Sheet1!F62," "),"")</f>
        <v>#VALUE!</v>
      </c>
      <c r="T62" s="12" t="e">
        <f t="shared" si="13"/>
        <v>#VALUE!</v>
      </c>
    </row>
    <row r="63" spans="6:20" ht="30" hidden="1" customHeight="1" x14ac:dyDescent="0.2">
      <c r="F63" s="15" t="e">
        <f t="shared" si="10"/>
        <v>#VALUE!</v>
      </c>
      <c r="G63" s="4" t="e">
        <f t="shared" si="3"/>
        <v>#VALUE!</v>
      </c>
      <c r="I63" s="16" t="e">
        <f t="shared" si="11"/>
        <v>#VALUE!</v>
      </c>
      <c r="J63" s="6" t="e">
        <f t="shared" si="12"/>
        <v>#VALUE!</v>
      </c>
      <c r="K63" s="10" t="e">
        <f t="shared" si="9"/>
        <v>#VALUE!</v>
      </c>
      <c r="P63" s="17" t="e">
        <f>IF(F63&lt;&gt;Sheet2!B57,CONCATENATE(Sheet1!F63," "),"")</f>
        <v>#VALUE!</v>
      </c>
      <c r="T63" s="12" t="e">
        <f t="shared" si="13"/>
        <v>#VALUE!</v>
      </c>
    </row>
    <row r="64" spans="6:20" ht="30" hidden="1" customHeight="1" x14ac:dyDescent="0.2">
      <c r="F64" s="15" t="e">
        <f t="shared" si="10"/>
        <v>#VALUE!</v>
      </c>
      <c r="G64" s="4" t="e">
        <f t="shared" si="3"/>
        <v>#VALUE!</v>
      </c>
      <c r="I64" s="16" t="e">
        <f t="shared" si="11"/>
        <v>#VALUE!</v>
      </c>
      <c r="J64" s="6" t="e">
        <f t="shared" si="12"/>
        <v>#VALUE!</v>
      </c>
      <c r="K64" s="10" t="e">
        <f t="shared" si="9"/>
        <v>#VALUE!</v>
      </c>
      <c r="P64" s="17" t="e">
        <f>IF(F64&lt;&gt;Sheet2!B58,CONCATENATE(Sheet1!F64," "),"")</f>
        <v>#VALUE!</v>
      </c>
      <c r="T64" s="12" t="e">
        <f t="shared" si="13"/>
        <v>#VALUE!</v>
      </c>
    </row>
    <row r="65" spans="6:20" ht="30" hidden="1" customHeight="1" x14ac:dyDescent="0.2">
      <c r="F65" s="15" t="e">
        <f t="shared" si="10"/>
        <v>#VALUE!</v>
      </c>
      <c r="G65" s="4" t="e">
        <f t="shared" si="3"/>
        <v>#VALUE!</v>
      </c>
      <c r="I65" s="16" t="e">
        <f t="shared" si="11"/>
        <v>#VALUE!</v>
      </c>
      <c r="J65" s="6" t="e">
        <f t="shared" si="12"/>
        <v>#VALUE!</v>
      </c>
      <c r="K65" s="10" t="e">
        <f t="shared" si="9"/>
        <v>#VALUE!</v>
      </c>
      <c r="P65" s="17" t="e">
        <f>IF(F65&lt;&gt;Sheet2!B59,CONCATENATE(Sheet1!F65," "),"")</f>
        <v>#VALUE!</v>
      </c>
      <c r="T65" s="12" t="e">
        <f t="shared" si="13"/>
        <v>#VALUE!</v>
      </c>
    </row>
    <row r="66" spans="6:20" ht="30" hidden="1" customHeight="1" x14ac:dyDescent="0.2">
      <c r="F66" s="15" t="e">
        <f t="shared" si="10"/>
        <v>#VALUE!</v>
      </c>
      <c r="G66" s="4" t="e">
        <f t="shared" si="3"/>
        <v>#VALUE!</v>
      </c>
      <c r="I66" s="16" t="e">
        <f t="shared" si="11"/>
        <v>#VALUE!</v>
      </c>
      <c r="J66" s="6" t="e">
        <f t="shared" si="12"/>
        <v>#VALUE!</v>
      </c>
      <c r="K66" s="10" t="e">
        <f t="shared" si="9"/>
        <v>#VALUE!</v>
      </c>
      <c r="P66" s="17" t="e">
        <f>IF(F66&lt;&gt;Sheet2!B60,CONCATENATE(Sheet1!F66," "),"")</f>
        <v>#VALUE!</v>
      </c>
      <c r="T66" s="12" t="e">
        <f t="shared" si="13"/>
        <v>#VALUE!</v>
      </c>
    </row>
    <row r="67" spans="6:20" ht="30" hidden="1" customHeight="1" x14ac:dyDescent="0.2">
      <c r="F67" s="15" t="e">
        <f t="shared" si="10"/>
        <v>#VALUE!</v>
      </c>
      <c r="G67" s="4" t="e">
        <f t="shared" si="3"/>
        <v>#VALUE!</v>
      </c>
      <c r="I67" s="16" t="e">
        <f t="shared" si="11"/>
        <v>#VALUE!</v>
      </c>
      <c r="J67" s="6" t="e">
        <f t="shared" si="12"/>
        <v>#VALUE!</v>
      </c>
      <c r="K67" s="10" t="e">
        <f t="shared" si="9"/>
        <v>#VALUE!</v>
      </c>
      <c r="P67" s="17" t="e">
        <f>IF(F67&lt;&gt;Sheet2!B61,CONCATENATE(Sheet1!F67," "),"")</f>
        <v>#VALUE!</v>
      </c>
      <c r="T67" s="12" t="e">
        <f t="shared" si="13"/>
        <v>#VALUE!</v>
      </c>
    </row>
    <row r="68" spans="6:20" ht="30" hidden="1" customHeight="1" x14ac:dyDescent="0.2">
      <c r="F68" s="15" t="e">
        <f t="shared" si="10"/>
        <v>#VALUE!</v>
      </c>
      <c r="G68" s="4" t="e">
        <f t="shared" si="3"/>
        <v>#VALUE!</v>
      </c>
      <c r="I68" s="16" t="e">
        <f t="shared" si="11"/>
        <v>#VALUE!</v>
      </c>
      <c r="J68" s="6" t="e">
        <f t="shared" si="12"/>
        <v>#VALUE!</v>
      </c>
      <c r="K68" s="10" t="e">
        <f t="shared" si="9"/>
        <v>#VALUE!</v>
      </c>
      <c r="P68" s="17" t="e">
        <f>IF(F68&lt;&gt;Sheet2!B62,CONCATENATE(Sheet1!F68," "),"")</f>
        <v>#VALUE!</v>
      </c>
      <c r="T68" s="12" t="e">
        <f t="shared" si="13"/>
        <v>#VALUE!</v>
      </c>
    </row>
    <row r="69" spans="6:20" ht="30" hidden="1" customHeight="1" x14ac:dyDescent="0.2">
      <c r="F69" s="15" t="e">
        <f t="shared" si="10"/>
        <v>#VALUE!</v>
      </c>
      <c r="G69" s="4" t="e">
        <f t="shared" si="3"/>
        <v>#VALUE!</v>
      </c>
      <c r="I69" s="16" t="e">
        <f t="shared" si="11"/>
        <v>#VALUE!</v>
      </c>
      <c r="J69" s="6" t="e">
        <f t="shared" si="12"/>
        <v>#VALUE!</v>
      </c>
      <c r="K69" s="10" t="e">
        <f t="shared" si="9"/>
        <v>#VALUE!</v>
      </c>
      <c r="P69" s="17" t="e">
        <f>IF(F69&lt;&gt;Sheet2!B63,CONCATENATE(Sheet1!F69," "),"")</f>
        <v>#VALUE!</v>
      </c>
      <c r="T69" s="12" t="e">
        <f t="shared" si="13"/>
        <v>#VALUE!</v>
      </c>
    </row>
    <row r="70" spans="6:20" ht="30" hidden="1" customHeight="1" x14ac:dyDescent="0.2">
      <c r="F70" s="15" t="e">
        <f t="shared" si="10"/>
        <v>#VALUE!</v>
      </c>
      <c r="G70" s="4" t="e">
        <f t="shared" si="3"/>
        <v>#VALUE!</v>
      </c>
      <c r="I70" s="16" t="e">
        <f t="shared" si="11"/>
        <v>#VALUE!</v>
      </c>
      <c r="J70" s="6" t="e">
        <f t="shared" si="12"/>
        <v>#VALUE!</v>
      </c>
      <c r="K70" s="10" t="e">
        <f t="shared" si="9"/>
        <v>#VALUE!</v>
      </c>
      <c r="P70" s="17" t="e">
        <f>IF(F70&lt;&gt;Sheet2!B64,CONCATENATE(Sheet1!F70," "),"")</f>
        <v>#VALUE!</v>
      </c>
      <c r="T70" s="12" t="e">
        <f t="shared" si="13"/>
        <v>#VALUE!</v>
      </c>
    </row>
    <row r="71" spans="6:20" ht="30" hidden="1" customHeight="1" x14ac:dyDescent="0.2">
      <c r="F71" s="15" t="e">
        <f t="shared" si="10"/>
        <v>#VALUE!</v>
      </c>
      <c r="G71" s="4" t="e">
        <f t="shared" si="3"/>
        <v>#VALUE!</v>
      </c>
      <c r="I71" s="16" t="e">
        <f t="shared" si="11"/>
        <v>#VALUE!</v>
      </c>
      <c r="J71" s="6" t="e">
        <f t="shared" si="12"/>
        <v>#VALUE!</v>
      </c>
      <c r="K71" s="10" t="e">
        <f t="shared" si="9"/>
        <v>#VALUE!</v>
      </c>
      <c r="P71" s="17" t="e">
        <f>IF(F71&lt;&gt;Sheet2!B65,CONCATENATE(Sheet1!F71," "),"")</f>
        <v>#VALUE!</v>
      </c>
      <c r="T71" s="12" t="e">
        <f t="shared" si="13"/>
        <v>#VALUE!</v>
      </c>
    </row>
    <row r="72" spans="6:20" ht="30" hidden="1" customHeight="1" x14ac:dyDescent="0.2">
      <c r="F72" s="15" t="e">
        <f t="shared" si="10"/>
        <v>#VALUE!</v>
      </c>
      <c r="G72" s="4" t="e">
        <f t="shared" si="3"/>
        <v>#VALUE!</v>
      </c>
      <c r="I72" s="16" t="e">
        <f t="shared" si="11"/>
        <v>#VALUE!</v>
      </c>
      <c r="J72" s="6" t="e">
        <f t="shared" si="12"/>
        <v>#VALUE!</v>
      </c>
      <c r="K72" s="10" t="e">
        <f t="shared" si="9"/>
        <v>#VALUE!</v>
      </c>
      <c r="P72" s="17" t="e">
        <f>IF(F72&lt;&gt;Sheet2!B66,CONCATENATE(Sheet1!F72," "),"")</f>
        <v>#VALUE!</v>
      </c>
      <c r="T72" s="12" t="e">
        <f t="shared" si="13"/>
        <v>#VALUE!</v>
      </c>
    </row>
    <row r="73" spans="6:20" ht="30" hidden="1" customHeight="1" x14ac:dyDescent="0.2">
      <c r="F73" s="15" t="e">
        <f t="shared" si="10"/>
        <v>#VALUE!</v>
      </c>
      <c r="G73" s="4" t="e">
        <f t="shared" si="3"/>
        <v>#VALUE!</v>
      </c>
      <c r="I73" s="16" t="e">
        <f t="shared" si="11"/>
        <v>#VALUE!</v>
      </c>
      <c r="J73" s="6" t="e">
        <f t="shared" si="12"/>
        <v>#VALUE!</v>
      </c>
      <c r="K73" s="10" t="e">
        <f t="shared" ref="K73:K90" si="14">IF(RIGHT(F73)=".","stop","")</f>
        <v>#VALUE!</v>
      </c>
      <c r="P73" s="17" t="e">
        <f>IF(F73&lt;&gt;Sheet2!B67,CONCATENATE(Sheet1!F73," "),"")</f>
        <v>#VALUE!</v>
      </c>
      <c r="T73" s="12" t="e">
        <f t="shared" si="13"/>
        <v>#VALUE!</v>
      </c>
    </row>
    <row r="74" spans="6:20" ht="30" hidden="1" customHeight="1" x14ac:dyDescent="0.2">
      <c r="F74" s="15" t="e">
        <f t="shared" si="10"/>
        <v>#VALUE!</v>
      </c>
      <c r="G74" s="4" t="e">
        <f t="shared" si="3"/>
        <v>#VALUE!</v>
      </c>
      <c r="I74" s="16" t="e">
        <f t="shared" si="11"/>
        <v>#VALUE!</v>
      </c>
      <c r="J74" s="6" t="e">
        <f t="shared" si="12"/>
        <v>#VALUE!</v>
      </c>
      <c r="K74" s="10" t="e">
        <f t="shared" si="14"/>
        <v>#VALUE!</v>
      </c>
      <c r="P74" s="17" t="e">
        <f>IF(F74&lt;&gt;Sheet2!B68,CONCATENATE(Sheet1!F74," "),"")</f>
        <v>#VALUE!</v>
      </c>
      <c r="T74" s="12" t="e">
        <f t="shared" si="13"/>
        <v>#VALUE!</v>
      </c>
    </row>
    <row r="75" spans="6:20" ht="30" hidden="1" customHeight="1" x14ac:dyDescent="0.2">
      <c r="F75" s="15" t="e">
        <f t="shared" si="10"/>
        <v>#VALUE!</v>
      </c>
      <c r="G75" s="4" t="e">
        <f t="shared" si="3"/>
        <v>#VALUE!</v>
      </c>
      <c r="I75" s="16" t="e">
        <f t="shared" si="11"/>
        <v>#VALUE!</v>
      </c>
      <c r="J75" s="6" t="e">
        <f t="shared" si="12"/>
        <v>#VALUE!</v>
      </c>
      <c r="K75" s="10" t="e">
        <f t="shared" si="14"/>
        <v>#VALUE!</v>
      </c>
      <c r="P75" s="17" t="e">
        <f>IF(F75&lt;&gt;Sheet2!B69,CONCATENATE(Sheet1!F75," "),"")</f>
        <v>#VALUE!</v>
      </c>
      <c r="T75" s="12" t="e">
        <f t="shared" si="13"/>
        <v>#VALUE!</v>
      </c>
    </row>
    <row r="76" spans="6:20" ht="30" hidden="1" customHeight="1" x14ac:dyDescent="0.2">
      <c r="F76" s="15" t="e">
        <f t="shared" si="10"/>
        <v>#VALUE!</v>
      </c>
      <c r="G76" s="4" t="e">
        <f t="shared" si="3"/>
        <v>#VALUE!</v>
      </c>
      <c r="I76" s="16" t="e">
        <f t="shared" si="11"/>
        <v>#VALUE!</v>
      </c>
      <c r="J76" s="6" t="e">
        <f t="shared" si="12"/>
        <v>#VALUE!</v>
      </c>
      <c r="K76" s="10" t="e">
        <f t="shared" si="14"/>
        <v>#VALUE!</v>
      </c>
      <c r="P76" s="17" t="e">
        <f>IF(F76&lt;&gt;Sheet2!B70,CONCATENATE(Sheet1!F76," "),"")</f>
        <v>#VALUE!</v>
      </c>
      <c r="T76" s="12" t="e">
        <f t="shared" si="13"/>
        <v>#VALUE!</v>
      </c>
    </row>
    <row r="77" spans="6:20" ht="30" hidden="1" customHeight="1" x14ac:dyDescent="0.2">
      <c r="F77" s="15" t="e">
        <f t="shared" si="10"/>
        <v>#VALUE!</v>
      </c>
      <c r="G77" s="4" t="e">
        <f t="shared" si="3"/>
        <v>#VALUE!</v>
      </c>
      <c r="I77" s="16" t="e">
        <f t="shared" si="11"/>
        <v>#VALUE!</v>
      </c>
      <c r="J77" s="6" t="e">
        <f t="shared" si="12"/>
        <v>#VALUE!</v>
      </c>
      <c r="K77" s="10" t="e">
        <f t="shared" si="14"/>
        <v>#VALUE!</v>
      </c>
      <c r="P77" s="17" t="e">
        <f>IF(F77&lt;&gt;Sheet2!B71,CONCATENATE(Sheet1!F77," "),"")</f>
        <v>#VALUE!</v>
      </c>
      <c r="T77" s="12" t="e">
        <f t="shared" si="13"/>
        <v>#VALUE!</v>
      </c>
    </row>
    <row r="78" spans="6:20" ht="30" hidden="1" customHeight="1" x14ac:dyDescent="0.2">
      <c r="F78" s="15" t="e">
        <f t="shared" si="10"/>
        <v>#VALUE!</v>
      </c>
      <c r="G78" s="4" t="e">
        <f t="shared" si="3"/>
        <v>#VALUE!</v>
      </c>
      <c r="I78" s="16" t="e">
        <f t="shared" si="11"/>
        <v>#VALUE!</v>
      </c>
      <c r="J78" s="6" t="e">
        <f t="shared" si="12"/>
        <v>#VALUE!</v>
      </c>
      <c r="K78" s="10" t="e">
        <f t="shared" si="14"/>
        <v>#VALUE!</v>
      </c>
      <c r="P78" s="17" t="e">
        <f>IF(F78&lt;&gt;Sheet2!B72,CONCATENATE(Sheet1!F78," "),"")</f>
        <v>#VALUE!</v>
      </c>
      <c r="T78" s="12" t="e">
        <f t="shared" si="13"/>
        <v>#VALUE!</v>
      </c>
    </row>
    <row r="79" spans="6:20" ht="30" hidden="1" customHeight="1" x14ac:dyDescent="0.2">
      <c r="F79" s="15" t="e">
        <f t="shared" si="10"/>
        <v>#VALUE!</v>
      </c>
      <c r="G79" s="4" t="e">
        <f t="shared" si="3"/>
        <v>#VALUE!</v>
      </c>
      <c r="I79" s="16" t="e">
        <f t="shared" si="11"/>
        <v>#VALUE!</v>
      </c>
      <c r="J79" s="6" t="e">
        <f t="shared" si="12"/>
        <v>#VALUE!</v>
      </c>
      <c r="K79" s="10" t="e">
        <f t="shared" si="14"/>
        <v>#VALUE!</v>
      </c>
      <c r="P79" s="17" t="e">
        <f>IF(F79&lt;&gt;Sheet2!B73,CONCATENATE(Sheet1!F79," "),"")</f>
        <v>#VALUE!</v>
      </c>
      <c r="T79" s="12" t="e">
        <f t="shared" si="13"/>
        <v>#VALUE!</v>
      </c>
    </row>
    <row r="80" spans="6:20" ht="30" hidden="1" customHeight="1" x14ac:dyDescent="0.2">
      <c r="F80" s="15" t="e">
        <f t="shared" si="10"/>
        <v>#VALUE!</v>
      </c>
      <c r="G80" s="4" t="e">
        <f t="shared" si="3"/>
        <v>#VALUE!</v>
      </c>
      <c r="I80" s="16" t="e">
        <f t="shared" si="11"/>
        <v>#VALUE!</v>
      </c>
      <c r="J80" s="6" t="e">
        <f t="shared" si="12"/>
        <v>#VALUE!</v>
      </c>
      <c r="K80" s="10" t="e">
        <f t="shared" si="14"/>
        <v>#VALUE!</v>
      </c>
      <c r="P80" s="17" t="e">
        <f>IF(F80&lt;&gt;Sheet2!B74,CONCATENATE(Sheet1!F80," "),"")</f>
        <v>#VALUE!</v>
      </c>
      <c r="T80" s="12" t="e">
        <f t="shared" si="13"/>
        <v>#VALUE!</v>
      </c>
    </row>
    <row r="81" spans="6:20" ht="30" hidden="1" customHeight="1" x14ac:dyDescent="0.2">
      <c r="F81" s="15" t="e">
        <f t="shared" si="10"/>
        <v>#VALUE!</v>
      </c>
      <c r="G81" s="4" t="e">
        <f t="shared" si="3"/>
        <v>#VALUE!</v>
      </c>
      <c r="I81" s="16" t="e">
        <f t="shared" si="11"/>
        <v>#VALUE!</v>
      </c>
      <c r="J81" s="6" t="e">
        <f t="shared" si="12"/>
        <v>#VALUE!</v>
      </c>
      <c r="K81" s="10" t="e">
        <f t="shared" si="14"/>
        <v>#VALUE!</v>
      </c>
      <c r="P81" s="17" t="e">
        <f>IF(F81&lt;&gt;Sheet2!B75,CONCATENATE(Sheet1!F81," "),"")</f>
        <v>#VALUE!</v>
      </c>
      <c r="T81" s="12" t="e">
        <f t="shared" si="13"/>
        <v>#VALUE!</v>
      </c>
    </row>
    <row r="82" spans="6:20" ht="30" hidden="1" customHeight="1" x14ac:dyDescent="0.2">
      <c r="F82" s="15" t="e">
        <f t="shared" si="10"/>
        <v>#VALUE!</v>
      </c>
      <c r="G82" s="4" t="e">
        <f t="shared" si="3"/>
        <v>#VALUE!</v>
      </c>
      <c r="I82" s="16" t="e">
        <f t="shared" si="11"/>
        <v>#VALUE!</v>
      </c>
      <c r="J82" s="6" t="e">
        <f t="shared" si="12"/>
        <v>#VALUE!</v>
      </c>
      <c r="K82" s="10" t="e">
        <f t="shared" si="14"/>
        <v>#VALUE!</v>
      </c>
      <c r="P82" s="17" t="e">
        <f>IF(F82&lt;&gt;Sheet2!B76,CONCATENATE(Sheet1!F82," "),"")</f>
        <v>#VALUE!</v>
      </c>
      <c r="T82" s="12" t="e">
        <f t="shared" si="13"/>
        <v>#VALUE!</v>
      </c>
    </row>
    <row r="83" spans="6:20" ht="30" hidden="1" customHeight="1" x14ac:dyDescent="0.2">
      <c r="F83" s="15" t="e">
        <f t="shared" ref="F83:F89" si="15">IF(J82&gt;1,LEFT(T79,FIND(" ",T79)),"")</f>
        <v>#VALUE!</v>
      </c>
      <c r="G83" s="4" t="e">
        <f t="shared" ref="G83:G89" si="16">IF(F83=" ","stop","")</f>
        <v>#VALUE!</v>
      </c>
      <c r="I83" s="16" t="e">
        <f t="shared" ref="I83:I108" si="17">LEN(F83)</f>
        <v>#VALUE!</v>
      </c>
      <c r="J83" s="6" t="e">
        <f t="shared" si="12"/>
        <v>#VALUE!</v>
      </c>
      <c r="K83" s="10" t="e">
        <f t="shared" si="14"/>
        <v>#VALUE!</v>
      </c>
      <c r="P83" s="17" t="e">
        <f>IF(F83&lt;&gt;Sheet2!B77,CONCATENATE(Sheet1!F83," "),"")</f>
        <v>#VALUE!</v>
      </c>
      <c r="T83" s="12" t="e">
        <f t="shared" ref="T83:T89" si="18">RIGHT(T82,J86)</f>
        <v>#VALUE!</v>
      </c>
    </row>
    <row r="84" spans="6:20" ht="30" hidden="1" customHeight="1" x14ac:dyDescent="0.2">
      <c r="F84" s="15" t="e">
        <f t="shared" si="15"/>
        <v>#VALUE!</v>
      </c>
      <c r="G84" s="4" t="e">
        <f t="shared" si="16"/>
        <v>#VALUE!</v>
      </c>
      <c r="I84" s="16" t="e">
        <f t="shared" si="17"/>
        <v>#VALUE!</v>
      </c>
      <c r="J84" s="6" t="e">
        <f t="shared" ref="J84:J89" si="19">J83-I84</f>
        <v>#VALUE!</v>
      </c>
      <c r="K84" s="10" t="e">
        <f t="shared" si="14"/>
        <v>#VALUE!</v>
      </c>
      <c r="P84" s="17" t="e">
        <f>IF(F84&lt;&gt;Sheet2!B78,CONCATENATE(Sheet1!F84," "),"")</f>
        <v>#VALUE!</v>
      </c>
      <c r="T84" s="12" t="e">
        <f t="shared" si="18"/>
        <v>#VALUE!</v>
      </c>
    </row>
    <row r="85" spans="6:20" ht="30" hidden="1" customHeight="1" x14ac:dyDescent="0.2">
      <c r="F85" s="15" t="e">
        <f t="shared" si="15"/>
        <v>#VALUE!</v>
      </c>
      <c r="G85" s="4" t="e">
        <f t="shared" si="16"/>
        <v>#VALUE!</v>
      </c>
      <c r="I85" s="16" t="e">
        <f t="shared" si="17"/>
        <v>#VALUE!</v>
      </c>
      <c r="J85" s="6" t="e">
        <f t="shared" si="19"/>
        <v>#VALUE!</v>
      </c>
      <c r="K85" s="10" t="e">
        <f t="shared" si="14"/>
        <v>#VALUE!</v>
      </c>
      <c r="P85" s="17" t="e">
        <f>IF(F85&lt;&gt;Sheet2!B79,CONCATENATE(Sheet1!F85," "),"")</f>
        <v>#VALUE!</v>
      </c>
      <c r="T85" s="12" t="e">
        <f t="shared" si="18"/>
        <v>#VALUE!</v>
      </c>
    </row>
    <row r="86" spans="6:20" ht="30" hidden="1" customHeight="1" x14ac:dyDescent="0.2">
      <c r="F86" s="15" t="e">
        <f t="shared" si="15"/>
        <v>#VALUE!</v>
      </c>
      <c r="G86" s="4" t="e">
        <f t="shared" si="16"/>
        <v>#VALUE!</v>
      </c>
      <c r="I86" s="16" t="e">
        <f t="shared" si="17"/>
        <v>#VALUE!</v>
      </c>
      <c r="J86" s="6" t="e">
        <f t="shared" si="19"/>
        <v>#VALUE!</v>
      </c>
      <c r="K86" s="10" t="e">
        <f t="shared" si="14"/>
        <v>#VALUE!</v>
      </c>
      <c r="P86" s="17" t="e">
        <f>IF(F86&lt;&gt;Sheet2!B80,CONCATENATE(Sheet1!F86," "),"")</f>
        <v>#VALUE!</v>
      </c>
      <c r="T86" s="12" t="e">
        <f t="shared" si="18"/>
        <v>#VALUE!</v>
      </c>
    </row>
    <row r="87" spans="6:20" ht="30" hidden="1" customHeight="1" x14ac:dyDescent="0.2">
      <c r="F87" s="15" t="e">
        <f t="shared" si="15"/>
        <v>#VALUE!</v>
      </c>
      <c r="G87" s="4" t="e">
        <f t="shared" si="16"/>
        <v>#VALUE!</v>
      </c>
      <c r="I87" s="16" t="e">
        <f t="shared" si="17"/>
        <v>#VALUE!</v>
      </c>
      <c r="J87" s="6" t="e">
        <f t="shared" si="19"/>
        <v>#VALUE!</v>
      </c>
      <c r="K87" s="10" t="e">
        <f t="shared" si="14"/>
        <v>#VALUE!</v>
      </c>
      <c r="P87" s="17" t="e">
        <f>IF(F87&lt;&gt;Sheet2!B81,CONCATENATE(Sheet1!F87," "),"")</f>
        <v>#VALUE!</v>
      </c>
      <c r="T87" s="12" t="e">
        <f t="shared" si="18"/>
        <v>#VALUE!</v>
      </c>
    </row>
    <row r="88" spans="6:20" ht="30" hidden="1" customHeight="1" x14ac:dyDescent="0.2">
      <c r="F88" s="15" t="e">
        <f t="shared" si="15"/>
        <v>#VALUE!</v>
      </c>
      <c r="G88" s="4" t="e">
        <f t="shared" si="16"/>
        <v>#VALUE!</v>
      </c>
      <c r="I88" s="16" t="e">
        <f t="shared" si="17"/>
        <v>#VALUE!</v>
      </c>
      <c r="J88" s="6" t="e">
        <f t="shared" si="19"/>
        <v>#VALUE!</v>
      </c>
      <c r="K88" s="10" t="e">
        <f t="shared" si="14"/>
        <v>#VALUE!</v>
      </c>
      <c r="P88" s="17" t="e">
        <f>IF(F88&lt;&gt;Sheet2!B82,CONCATENATE(Sheet1!F88," "),"")</f>
        <v>#VALUE!</v>
      </c>
      <c r="T88" s="12" t="e">
        <f t="shared" si="18"/>
        <v>#VALUE!</v>
      </c>
    </row>
    <row r="89" spans="6:20" ht="30" hidden="1" customHeight="1" x14ac:dyDescent="0.2">
      <c r="F89" s="15" t="e">
        <f t="shared" si="15"/>
        <v>#VALUE!</v>
      </c>
      <c r="G89" s="4" t="e">
        <f t="shared" si="16"/>
        <v>#VALUE!</v>
      </c>
      <c r="I89" s="16" t="e">
        <f t="shared" si="17"/>
        <v>#VALUE!</v>
      </c>
      <c r="J89" s="6" t="e">
        <f t="shared" si="19"/>
        <v>#VALUE!</v>
      </c>
      <c r="K89" s="10" t="e">
        <f t="shared" si="14"/>
        <v>#VALUE!</v>
      </c>
      <c r="P89" s="17" t="e">
        <f>IF(F89&lt;&gt;Sheet2!B83,CONCATENATE(Sheet1!F89," "),"")</f>
        <v>#VALUE!</v>
      </c>
      <c r="T89" s="12" t="e">
        <f t="shared" si="18"/>
        <v>#VALUE!</v>
      </c>
    </row>
    <row r="90" spans="6:20" ht="30" hidden="1" customHeight="1" x14ac:dyDescent="0.2">
      <c r="F90" s="15" t="e">
        <f t="shared" ref="F90:F97" si="20">IF(J89&gt;1,LEFT(T86,FIND(" ",T86)),"")</f>
        <v>#VALUE!</v>
      </c>
      <c r="G90" s="4" t="e">
        <f t="shared" ref="G90:G97" si="21">IF(F90=" ","stop","")</f>
        <v>#VALUE!</v>
      </c>
      <c r="I90" s="16" t="e">
        <f t="shared" si="17"/>
        <v>#VALUE!</v>
      </c>
      <c r="J90" s="6" t="e">
        <f t="shared" ref="J90:J97" si="22">J89-I90</f>
        <v>#VALUE!</v>
      </c>
      <c r="K90" s="10" t="e">
        <f t="shared" si="14"/>
        <v>#VALUE!</v>
      </c>
      <c r="P90" s="17" t="e">
        <f>IF(F90&lt;&gt;Sheet2!B84,CONCATENATE(Sheet1!F90," "),"")</f>
        <v>#VALUE!</v>
      </c>
      <c r="T90" s="12" t="e">
        <f t="shared" ref="T90:T97" si="23">RIGHT(T89,J93)</f>
        <v>#VALUE!</v>
      </c>
    </row>
    <row r="91" spans="6:20" ht="30" hidden="1" customHeight="1" x14ac:dyDescent="0.2">
      <c r="F91" s="15" t="e">
        <f t="shared" si="20"/>
        <v>#VALUE!</v>
      </c>
      <c r="G91" s="4" t="e">
        <f t="shared" si="21"/>
        <v>#VALUE!</v>
      </c>
      <c r="I91" s="16" t="e">
        <f t="shared" si="17"/>
        <v>#VALUE!</v>
      </c>
      <c r="J91" s="6" t="e">
        <f t="shared" si="22"/>
        <v>#VALUE!</v>
      </c>
      <c r="K91" s="10" t="e">
        <f t="shared" ref="K91:K108" si="24">IF(RIGHT(F91)=".","stop","")</f>
        <v>#VALUE!</v>
      </c>
      <c r="P91" s="17" t="e">
        <f>IF(F91&lt;&gt;Sheet2!B85,CONCATENATE(Sheet1!F91," "),"")</f>
        <v>#VALUE!</v>
      </c>
      <c r="T91" s="12" t="e">
        <f t="shared" si="23"/>
        <v>#VALUE!</v>
      </c>
    </row>
    <row r="92" spans="6:20" ht="30" hidden="1" customHeight="1" x14ac:dyDescent="0.2">
      <c r="F92" s="15" t="e">
        <f t="shared" si="20"/>
        <v>#VALUE!</v>
      </c>
      <c r="G92" s="4" t="e">
        <f t="shared" si="21"/>
        <v>#VALUE!</v>
      </c>
      <c r="I92" s="16" t="e">
        <f t="shared" si="17"/>
        <v>#VALUE!</v>
      </c>
      <c r="J92" s="6" t="e">
        <f t="shared" si="22"/>
        <v>#VALUE!</v>
      </c>
      <c r="K92" s="10" t="e">
        <f t="shared" si="24"/>
        <v>#VALUE!</v>
      </c>
      <c r="P92" s="17" t="e">
        <f>IF(F92&lt;&gt;Sheet2!B86,CONCATENATE(Sheet1!F92," "),"")</f>
        <v>#VALUE!</v>
      </c>
      <c r="T92" s="12" t="e">
        <f t="shared" si="23"/>
        <v>#VALUE!</v>
      </c>
    </row>
    <row r="93" spans="6:20" ht="30" hidden="1" customHeight="1" x14ac:dyDescent="0.2">
      <c r="F93" s="15" t="e">
        <f t="shared" si="20"/>
        <v>#VALUE!</v>
      </c>
      <c r="G93" s="4" t="e">
        <f t="shared" si="21"/>
        <v>#VALUE!</v>
      </c>
      <c r="I93" s="16" t="e">
        <f t="shared" si="17"/>
        <v>#VALUE!</v>
      </c>
      <c r="J93" s="6" t="e">
        <f t="shared" si="22"/>
        <v>#VALUE!</v>
      </c>
      <c r="K93" s="10" t="e">
        <f t="shared" si="24"/>
        <v>#VALUE!</v>
      </c>
      <c r="P93" s="17" t="e">
        <f>IF(F93&lt;&gt;Sheet2!B87,CONCATENATE(Sheet1!F93," "),"")</f>
        <v>#VALUE!</v>
      </c>
      <c r="T93" s="12" t="e">
        <f t="shared" si="23"/>
        <v>#VALUE!</v>
      </c>
    </row>
    <row r="94" spans="6:20" ht="30" hidden="1" customHeight="1" x14ac:dyDescent="0.2">
      <c r="F94" s="15" t="e">
        <f t="shared" si="20"/>
        <v>#VALUE!</v>
      </c>
      <c r="G94" s="4" t="e">
        <f t="shared" si="21"/>
        <v>#VALUE!</v>
      </c>
      <c r="I94" s="16" t="e">
        <f t="shared" si="17"/>
        <v>#VALUE!</v>
      </c>
      <c r="J94" s="6" t="e">
        <f t="shared" si="22"/>
        <v>#VALUE!</v>
      </c>
      <c r="K94" s="10" t="e">
        <f t="shared" si="24"/>
        <v>#VALUE!</v>
      </c>
      <c r="P94" s="17" t="e">
        <f>IF(F94&lt;&gt;Sheet2!B88,CONCATENATE(Sheet1!F94," "),"")</f>
        <v>#VALUE!</v>
      </c>
      <c r="T94" s="12" t="e">
        <f t="shared" si="23"/>
        <v>#VALUE!</v>
      </c>
    </row>
    <row r="95" spans="6:20" ht="30" hidden="1" customHeight="1" x14ac:dyDescent="0.2">
      <c r="F95" s="15" t="e">
        <f t="shared" si="20"/>
        <v>#VALUE!</v>
      </c>
      <c r="G95" s="4" t="e">
        <f t="shared" si="21"/>
        <v>#VALUE!</v>
      </c>
      <c r="I95" s="16" t="e">
        <f t="shared" si="17"/>
        <v>#VALUE!</v>
      </c>
      <c r="J95" s="6" t="e">
        <f t="shared" si="22"/>
        <v>#VALUE!</v>
      </c>
      <c r="K95" s="10" t="e">
        <f t="shared" si="24"/>
        <v>#VALUE!</v>
      </c>
      <c r="P95" s="17" t="e">
        <f>IF(F95&lt;&gt;Sheet2!B89,CONCATENATE(Sheet1!F95," "),"")</f>
        <v>#VALUE!</v>
      </c>
      <c r="T95" s="12" t="e">
        <f t="shared" si="23"/>
        <v>#VALUE!</v>
      </c>
    </row>
    <row r="96" spans="6:20" ht="30" hidden="1" customHeight="1" x14ac:dyDescent="0.2">
      <c r="F96" s="15" t="e">
        <f t="shared" si="20"/>
        <v>#VALUE!</v>
      </c>
      <c r="G96" s="4" t="e">
        <f t="shared" si="21"/>
        <v>#VALUE!</v>
      </c>
      <c r="I96" s="16" t="e">
        <f t="shared" si="17"/>
        <v>#VALUE!</v>
      </c>
      <c r="J96" s="6" t="e">
        <f t="shared" si="22"/>
        <v>#VALUE!</v>
      </c>
      <c r="K96" s="10" t="e">
        <f t="shared" si="24"/>
        <v>#VALUE!</v>
      </c>
      <c r="P96" s="17" t="e">
        <f>IF(F96&lt;&gt;Sheet2!B90,CONCATENATE(Sheet1!F96," "),"")</f>
        <v>#VALUE!</v>
      </c>
      <c r="T96" s="12" t="e">
        <f t="shared" si="23"/>
        <v>#VALUE!</v>
      </c>
    </row>
    <row r="97" spans="6:20" ht="30" hidden="1" customHeight="1" x14ac:dyDescent="0.2">
      <c r="F97" s="15" t="e">
        <f t="shared" si="20"/>
        <v>#VALUE!</v>
      </c>
      <c r="G97" s="4" t="e">
        <f t="shared" si="21"/>
        <v>#VALUE!</v>
      </c>
      <c r="I97" s="16" t="e">
        <f t="shared" si="17"/>
        <v>#VALUE!</v>
      </c>
      <c r="J97" s="6" t="e">
        <f t="shared" si="22"/>
        <v>#VALUE!</v>
      </c>
      <c r="K97" s="10" t="e">
        <f t="shared" si="24"/>
        <v>#VALUE!</v>
      </c>
      <c r="P97" s="17" t="e">
        <f>IF(F97&lt;&gt;Sheet2!B91,CONCATENATE(Sheet1!F97," "),"")</f>
        <v>#VALUE!</v>
      </c>
      <c r="T97" s="12" t="e">
        <f t="shared" si="23"/>
        <v>#VALUE!</v>
      </c>
    </row>
    <row r="98" spans="6:20" ht="30" hidden="1" customHeight="1" x14ac:dyDescent="0.2">
      <c r="F98" s="15" t="e">
        <f>IF(J97&gt;1,LEFT(T94,FIND(" ",T94)),"")</f>
        <v>#VALUE!</v>
      </c>
      <c r="G98" s="4" t="e">
        <f t="shared" ref="G98:G108" si="25">IF(F98=" ","stop","")</f>
        <v>#VALUE!</v>
      </c>
      <c r="I98" s="16" t="e">
        <f t="shared" si="17"/>
        <v>#VALUE!</v>
      </c>
      <c r="J98" s="6" t="e">
        <f>J97-I98</f>
        <v>#VALUE!</v>
      </c>
      <c r="K98" s="10" t="e">
        <f t="shared" si="24"/>
        <v>#VALUE!</v>
      </c>
      <c r="P98" s="17" t="e">
        <f>IF(F98&lt;&gt;Sheet2!B92,CONCATENATE(Sheet1!F98," "),"")</f>
        <v>#VALUE!</v>
      </c>
      <c r="T98" s="12" t="e">
        <f>RIGHT(T97,J101)</f>
        <v>#VALUE!</v>
      </c>
    </row>
    <row r="99" spans="6:20" ht="30" hidden="1" customHeight="1" x14ac:dyDescent="0.2">
      <c r="F99" s="15" t="e">
        <f t="shared" ref="F99:F108" si="26">IF(J98&gt;1,LEFT(T95,FIND(" ",T95)),"")</f>
        <v>#VALUE!</v>
      </c>
      <c r="G99" s="4" t="e">
        <f t="shared" si="25"/>
        <v>#VALUE!</v>
      </c>
      <c r="I99" s="16" t="e">
        <f t="shared" si="17"/>
        <v>#VALUE!</v>
      </c>
      <c r="J99" s="6" t="e">
        <f t="shared" ref="J99:J108" si="27">J98-I99</f>
        <v>#VALUE!</v>
      </c>
      <c r="K99" s="10" t="e">
        <f t="shared" si="24"/>
        <v>#VALUE!</v>
      </c>
      <c r="P99" s="17" t="e">
        <f>IF(F99&lt;&gt;Sheet2!B93,CONCATENATE(Sheet1!F99," "),"")</f>
        <v>#VALUE!</v>
      </c>
      <c r="T99" s="12" t="e">
        <f t="shared" ref="T99:T108" si="28">RIGHT(T98,J102)</f>
        <v>#VALUE!</v>
      </c>
    </row>
    <row r="100" spans="6:20" ht="30" hidden="1" customHeight="1" x14ac:dyDescent="0.2">
      <c r="F100" s="15" t="e">
        <f t="shared" si="26"/>
        <v>#VALUE!</v>
      </c>
      <c r="G100" s="4" t="e">
        <f t="shared" si="25"/>
        <v>#VALUE!</v>
      </c>
      <c r="I100" s="16" t="e">
        <f t="shared" si="17"/>
        <v>#VALUE!</v>
      </c>
      <c r="J100" s="6" t="e">
        <f t="shared" si="27"/>
        <v>#VALUE!</v>
      </c>
      <c r="K100" s="10" t="e">
        <f t="shared" si="24"/>
        <v>#VALUE!</v>
      </c>
      <c r="P100" s="17" t="e">
        <f>IF(F100&lt;&gt;Sheet2!B94,CONCATENATE(Sheet1!F100," "),"")</f>
        <v>#VALUE!</v>
      </c>
      <c r="T100" s="12" t="e">
        <f t="shared" si="28"/>
        <v>#VALUE!</v>
      </c>
    </row>
    <row r="101" spans="6:20" ht="30" hidden="1" customHeight="1" x14ac:dyDescent="0.2">
      <c r="F101" s="15" t="e">
        <f t="shared" si="26"/>
        <v>#VALUE!</v>
      </c>
      <c r="G101" s="4" t="e">
        <f t="shared" si="25"/>
        <v>#VALUE!</v>
      </c>
      <c r="I101" s="16" t="e">
        <f t="shared" si="17"/>
        <v>#VALUE!</v>
      </c>
      <c r="J101" s="6" t="e">
        <f t="shared" si="27"/>
        <v>#VALUE!</v>
      </c>
      <c r="K101" s="10" t="e">
        <f t="shared" si="24"/>
        <v>#VALUE!</v>
      </c>
      <c r="P101" s="17" t="e">
        <f>IF(F101&lt;&gt;Sheet2!B95,CONCATENATE(Sheet1!F101," "),"")</f>
        <v>#VALUE!</v>
      </c>
      <c r="T101" s="12" t="e">
        <f t="shared" si="28"/>
        <v>#VALUE!</v>
      </c>
    </row>
    <row r="102" spans="6:20" ht="30" hidden="1" customHeight="1" x14ac:dyDescent="0.2">
      <c r="F102" s="15" t="e">
        <f t="shared" si="26"/>
        <v>#VALUE!</v>
      </c>
      <c r="G102" s="4" t="e">
        <f t="shared" si="25"/>
        <v>#VALUE!</v>
      </c>
      <c r="I102" s="16" t="e">
        <f t="shared" si="17"/>
        <v>#VALUE!</v>
      </c>
      <c r="J102" s="6" t="e">
        <f t="shared" si="27"/>
        <v>#VALUE!</v>
      </c>
      <c r="K102" s="10" t="e">
        <f t="shared" si="24"/>
        <v>#VALUE!</v>
      </c>
      <c r="P102" s="17" t="e">
        <f>IF(F102&lt;&gt;Sheet2!B96,CONCATENATE(Sheet1!F102," "),"")</f>
        <v>#VALUE!</v>
      </c>
      <c r="T102" s="12" t="e">
        <f t="shared" si="28"/>
        <v>#VALUE!</v>
      </c>
    </row>
    <row r="103" spans="6:20" ht="30" hidden="1" customHeight="1" x14ac:dyDescent="0.2">
      <c r="F103" s="15" t="e">
        <f t="shared" si="26"/>
        <v>#VALUE!</v>
      </c>
      <c r="G103" s="4" t="e">
        <f t="shared" si="25"/>
        <v>#VALUE!</v>
      </c>
      <c r="I103" s="16" t="e">
        <f t="shared" si="17"/>
        <v>#VALUE!</v>
      </c>
      <c r="J103" s="6" t="e">
        <f t="shared" si="27"/>
        <v>#VALUE!</v>
      </c>
      <c r="K103" s="10" t="e">
        <f t="shared" si="24"/>
        <v>#VALUE!</v>
      </c>
      <c r="P103" s="17" t="e">
        <f>IF(F103&lt;&gt;Sheet2!B97,CONCATENATE(Sheet1!F103," "),"")</f>
        <v>#VALUE!</v>
      </c>
      <c r="T103" s="12" t="e">
        <f t="shared" si="28"/>
        <v>#VALUE!</v>
      </c>
    </row>
    <row r="104" spans="6:20" ht="30" hidden="1" customHeight="1" x14ac:dyDescent="0.2">
      <c r="F104" s="15" t="e">
        <f t="shared" si="26"/>
        <v>#VALUE!</v>
      </c>
      <c r="G104" s="4" t="e">
        <f t="shared" si="25"/>
        <v>#VALUE!</v>
      </c>
      <c r="I104" s="16" t="e">
        <f t="shared" si="17"/>
        <v>#VALUE!</v>
      </c>
      <c r="J104" s="6" t="e">
        <f t="shared" si="27"/>
        <v>#VALUE!</v>
      </c>
      <c r="K104" s="10" t="e">
        <f t="shared" si="24"/>
        <v>#VALUE!</v>
      </c>
      <c r="P104" s="17" t="e">
        <f>IF(F104&lt;&gt;Sheet2!B98,CONCATENATE(Sheet1!F104," "),"")</f>
        <v>#VALUE!</v>
      </c>
      <c r="T104" s="12" t="e">
        <f t="shared" si="28"/>
        <v>#VALUE!</v>
      </c>
    </row>
    <row r="105" spans="6:20" ht="30" hidden="1" customHeight="1" x14ac:dyDescent="0.2">
      <c r="F105" s="15" t="e">
        <f t="shared" si="26"/>
        <v>#VALUE!</v>
      </c>
      <c r="G105" s="4" t="e">
        <f t="shared" si="25"/>
        <v>#VALUE!</v>
      </c>
      <c r="I105" s="16" t="e">
        <f t="shared" si="17"/>
        <v>#VALUE!</v>
      </c>
      <c r="J105" s="6" t="e">
        <f t="shared" si="27"/>
        <v>#VALUE!</v>
      </c>
      <c r="K105" s="10" t="e">
        <f t="shared" si="24"/>
        <v>#VALUE!</v>
      </c>
      <c r="P105" s="17" t="e">
        <f>IF(F105&lt;&gt;Sheet2!B99,CONCATENATE(Sheet1!F105," "),"")</f>
        <v>#VALUE!</v>
      </c>
      <c r="T105" s="12" t="e">
        <f t="shared" si="28"/>
        <v>#VALUE!</v>
      </c>
    </row>
    <row r="106" spans="6:20" ht="30" hidden="1" customHeight="1" x14ac:dyDescent="0.2">
      <c r="F106" s="15" t="e">
        <f t="shared" si="26"/>
        <v>#VALUE!</v>
      </c>
      <c r="G106" s="4" t="e">
        <f t="shared" si="25"/>
        <v>#VALUE!</v>
      </c>
      <c r="I106" s="16" t="e">
        <f t="shared" si="17"/>
        <v>#VALUE!</v>
      </c>
      <c r="J106" s="6" t="e">
        <f t="shared" si="27"/>
        <v>#VALUE!</v>
      </c>
      <c r="K106" s="10" t="e">
        <f t="shared" si="24"/>
        <v>#VALUE!</v>
      </c>
      <c r="P106" s="17" t="e">
        <f>IF(F106&lt;&gt;Sheet2!B100,CONCATENATE(Sheet1!F106," "),"")</f>
        <v>#VALUE!</v>
      </c>
      <c r="T106" s="12" t="e">
        <f t="shared" si="28"/>
        <v>#VALUE!</v>
      </c>
    </row>
    <row r="107" spans="6:20" ht="30" hidden="1" customHeight="1" x14ac:dyDescent="0.2">
      <c r="F107" s="15" t="e">
        <f t="shared" si="26"/>
        <v>#VALUE!</v>
      </c>
      <c r="G107" s="4" t="e">
        <f t="shared" si="25"/>
        <v>#VALUE!</v>
      </c>
      <c r="I107" s="16" t="e">
        <f t="shared" si="17"/>
        <v>#VALUE!</v>
      </c>
      <c r="J107" s="6" t="e">
        <f t="shared" si="27"/>
        <v>#VALUE!</v>
      </c>
      <c r="K107" s="10" t="e">
        <f t="shared" si="24"/>
        <v>#VALUE!</v>
      </c>
      <c r="P107" s="17" t="e">
        <f>IF(F107&lt;&gt;Sheet2!B101,CONCATENATE(Sheet1!F107," "),"")</f>
        <v>#VALUE!</v>
      </c>
      <c r="T107" s="12" t="e">
        <f t="shared" si="28"/>
        <v>#VALUE!</v>
      </c>
    </row>
    <row r="108" spans="6:20" ht="30" hidden="1" customHeight="1" x14ac:dyDescent="0.2">
      <c r="F108" s="15" t="e">
        <f t="shared" si="26"/>
        <v>#VALUE!</v>
      </c>
      <c r="G108" s="4" t="e">
        <f t="shared" si="25"/>
        <v>#VALUE!</v>
      </c>
      <c r="I108" s="16" t="e">
        <f t="shared" si="17"/>
        <v>#VALUE!</v>
      </c>
      <c r="J108" s="6" t="e">
        <f t="shared" si="27"/>
        <v>#VALUE!</v>
      </c>
      <c r="K108" s="10" t="e">
        <f t="shared" si="24"/>
        <v>#VALUE!</v>
      </c>
      <c r="P108" s="17" t="e">
        <f>IF(F108&lt;&gt;Sheet2!B102,CONCATENATE(Sheet1!F108," "),"")</f>
        <v>#VALUE!</v>
      </c>
      <c r="T108" s="12" t="e">
        <f t="shared" si="28"/>
        <v>#VALUE!</v>
      </c>
    </row>
    <row r="109" spans="6:20" ht="30" hidden="1" customHeight="1" x14ac:dyDescent="0.2">
      <c r="P109" s="17" t="str">
        <f>IF(F109&lt;&gt;Sheet2!B103,CONCATENATE(Sheet1!F109," "),"")</f>
        <v/>
      </c>
    </row>
    <row r="110" spans="6:20" ht="30" hidden="1" customHeight="1" x14ac:dyDescent="0.2">
      <c r="P110" s="17" t="str">
        <f>IF(F110&lt;&gt;Sheet2!B104,Sheet1!F110,"")</f>
        <v/>
      </c>
    </row>
    <row r="111" spans="6:20" ht="30" hidden="1" customHeight="1" x14ac:dyDescent="0.2">
      <c r="P111" s="18"/>
    </row>
    <row r="112" spans="6:20" ht="13.9" customHeight="1" x14ac:dyDescent="0.2">
      <c r="F112" s="35" t="s">
        <v>39</v>
      </c>
      <c r="G112" s="36"/>
      <c r="P112" s="18"/>
    </row>
    <row r="113" spans="6:16" ht="30" hidden="1" customHeight="1" x14ac:dyDescent="0.2">
      <c r="F113" s="34" t="s">
        <v>42</v>
      </c>
      <c r="G113" s="34"/>
      <c r="P113" s="18"/>
    </row>
    <row r="114" spans="6:16" ht="30" customHeight="1" x14ac:dyDescent="0.2">
      <c r="P114" s="18"/>
    </row>
    <row r="115" spans="6:16" ht="30" customHeight="1" x14ac:dyDescent="0.2">
      <c r="P115" s="18"/>
    </row>
    <row r="116" spans="6:16" ht="30" customHeight="1" x14ac:dyDescent="0.2">
      <c r="P116" s="18"/>
    </row>
    <row r="117" spans="6:16" ht="30" customHeight="1" x14ac:dyDescent="0.2">
      <c r="P117" s="18"/>
    </row>
    <row r="118" spans="6:16" ht="30" customHeight="1" x14ac:dyDescent="0.2">
      <c r="P118" s="18"/>
    </row>
    <row r="119" spans="6:16" ht="30" customHeight="1" x14ac:dyDescent="0.2">
      <c r="P119" s="18"/>
    </row>
    <row r="120" spans="6:16" ht="30" customHeight="1" x14ac:dyDescent="0.2">
      <c r="P120" s="18"/>
    </row>
    <row r="121" spans="6:16" ht="30" customHeight="1" x14ac:dyDescent="0.2">
      <c r="P121" s="18"/>
    </row>
    <row r="122" spans="6:16" ht="30" customHeight="1" x14ac:dyDescent="0.2">
      <c r="P122" s="18"/>
    </row>
    <row r="123" spans="6:16" ht="30" customHeight="1" x14ac:dyDescent="0.2">
      <c r="P123" s="18"/>
    </row>
    <row r="124" spans="6:16" ht="30" customHeight="1" x14ac:dyDescent="0.2">
      <c r="P124" s="18"/>
    </row>
    <row r="125" spans="6:16" ht="30" customHeight="1" x14ac:dyDescent="0.2">
      <c r="P125" s="18"/>
    </row>
    <row r="126" spans="6:16" ht="30" customHeight="1" x14ac:dyDescent="0.2">
      <c r="P126" s="18"/>
    </row>
    <row r="127" spans="6:16" ht="30" customHeight="1" x14ac:dyDescent="0.2">
      <c r="P127" s="19"/>
    </row>
  </sheetData>
  <sheetProtection password="DC7F" sheet="1" selectLockedCells="1"/>
  <mergeCells count="13">
    <mergeCell ref="F113:G113"/>
    <mergeCell ref="F112:G112"/>
    <mergeCell ref="F4:G4"/>
    <mergeCell ref="B7:D7"/>
    <mergeCell ref="B1:G1"/>
    <mergeCell ref="F17:G17"/>
    <mergeCell ref="F6:G6"/>
    <mergeCell ref="F8:G12"/>
    <mergeCell ref="F16:G16"/>
    <mergeCell ref="F7:G7"/>
    <mergeCell ref="F15:G15"/>
    <mergeCell ref="F5:G5"/>
    <mergeCell ref="F13:G13"/>
  </mergeCells>
  <phoneticPr fontId="2" type="noConversion"/>
  <hyperlinks>
    <hyperlink ref="C12" r:id="rId1" tooltip="Dictée 15" display="dictee-bilan15.mp3" xr:uid="{00000000-0004-0000-0000-000000000000}"/>
    <hyperlink ref="C11" r:id="rId2" tooltip="Dictée 14" display="dictee-bilan14.mp3" xr:uid="{00000000-0004-0000-0000-000001000000}"/>
    <hyperlink ref="C10" r:id="rId3" tooltip="Dictée 13" display="dictee-bilan13.mp3" xr:uid="{00000000-0004-0000-0000-000002000000}"/>
    <hyperlink ref="B17" r:id="rId4" display="dictee-bilan10.mp3" xr:uid="{00000000-0004-0000-0000-000003000000}"/>
    <hyperlink ref="B16" r:id="rId5" tooltip="Dictée 9" display="dictee-bilan9.mp3" xr:uid="{00000000-0004-0000-0000-000004000000}"/>
    <hyperlink ref="B15" r:id="rId6" tooltip="Dictée 8" display="dictee-bilan8.mp3" xr:uid="{00000000-0004-0000-0000-000005000000}"/>
    <hyperlink ref="B14" r:id="rId7" tooltip="Dictée bilan 7" display="dictee-bilan7.mp3" xr:uid="{00000000-0004-0000-0000-000006000000}"/>
    <hyperlink ref="B13" r:id="rId8" tooltip="Dictée 6" display="dictee-bilan6.mp3" xr:uid="{00000000-0004-0000-0000-000007000000}"/>
    <hyperlink ref="B12" r:id="rId9" tooltip="Dictée 5" display="dictee-bilan5.mp3" xr:uid="{00000000-0004-0000-0000-000008000000}"/>
    <hyperlink ref="B11" r:id="rId10" tooltip="Dictée 4" display="dictee-bilan4.mp3" xr:uid="{00000000-0004-0000-0000-000009000000}"/>
    <hyperlink ref="B10" r:id="rId11" tooltip="Dictée 3" display="dictee-bilan3.mp3" xr:uid="{00000000-0004-0000-0000-00000A000000}"/>
    <hyperlink ref="C13" r:id="rId12" tooltip="Dictée 16" display="dictee-bilan16.mp3" xr:uid="{00000000-0004-0000-0000-00000B000000}"/>
    <hyperlink ref="C14" r:id="rId13" tooltip="Dictée 17" display="dictee-bilan17.mp3" xr:uid="{00000000-0004-0000-0000-00000C000000}"/>
    <hyperlink ref="C15" r:id="rId14" tooltip="Dictée 18" display="dictee-bilan18.mp3" xr:uid="{00000000-0004-0000-0000-00000D000000}"/>
    <hyperlink ref="C16" r:id="rId15" tooltip="Dictée 19" display="dictee-bilan19.mp3" xr:uid="{00000000-0004-0000-0000-00000E000000}"/>
    <hyperlink ref="C17" r:id="rId16" tooltip="Dictée 20" display="dictee-bilan20.mp3" xr:uid="{00000000-0004-0000-0000-00000F000000}"/>
    <hyperlink ref="D10" r:id="rId17" tooltip="Dictée 23" display="dictee-bilan23.mp3" xr:uid="{00000000-0004-0000-0000-000010000000}"/>
    <hyperlink ref="D11" r:id="rId18" tooltip="Dictée 24" display="dictee-bilan24.mp3" xr:uid="{00000000-0004-0000-0000-000011000000}"/>
    <hyperlink ref="D12" r:id="rId19" tooltip="Dictée 25" display="dictee-bilan25.mp3" xr:uid="{00000000-0004-0000-0000-000012000000}"/>
    <hyperlink ref="D13" r:id="rId20" tooltip="Dictée 26" display="dictee-bilan26.mp3" xr:uid="{00000000-0004-0000-0000-000013000000}"/>
    <hyperlink ref="D14" r:id="rId21" tooltip="Dictée 27" display="dictee-bilan27.mp3" xr:uid="{00000000-0004-0000-0000-000014000000}"/>
    <hyperlink ref="D15" r:id="rId22" tooltip="Dictée 28" display="dictee-bilan28.mp3" xr:uid="{00000000-0004-0000-0000-000015000000}"/>
    <hyperlink ref="D16" r:id="rId23" tooltip="Dictée 29" display="dictee-bilan29.mp3" xr:uid="{00000000-0004-0000-0000-000016000000}"/>
    <hyperlink ref="D17" r:id="rId24" tooltip="Dictée 30" display="dictee-bilan30.mp3" xr:uid="{00000000-0004-0000-0000-000017000000}"/>
    <hyperlink ref="F13:G13" location="Sheet2!A1" tooltip="Lire la dictée" display="Lire la dictée " xr:uid="{00000000-0004-0000-0000-000018000000}"/>
    <hyperlink ref="D9" r:id="rId25" tooltip="Dictée 22" display="dictee-bilan22.mp3" xr:uid="{00000000-0004-0000-0000-000019000000}"/>
    <hyperlink ref="D8" r:id="rId26" tooltip="Dictée 21" display="dictee-bilan21.mp3" xr:uid="{00000000-0004-0000-0000-00001A000000}"/>
    <hyperlink ref="B8" r:id="rId27" tooltip="Dictée 1" display="dictee-bilan1.mp3" xr:uid="{00000000-0004-0000-0000-00001B000000}"/>
    <hyperlink ref="B9" r:id="rId28" tooltip="Dictée 2" display="dictee-bilan2.mp3" xr:uid="{00000000-0004-0000-0000-00001C000000}"/>
    <hyperlink ref="C8" r:id="rId29" tooltip="Dictée 11" display="dictee-bilan11.mp3" xr:uid="{00000000-0004-0000-0000-00001D000000}"/>
    <hyperlink ref="C9" r:id="rId30" tooltip="Dictée 12" display="dictee-bilan12.mp3" xr:uid="{00000000-0004-0000-0000-00001E000000}"/>
    <hyperlink ref="F113:G113" r:id="rId31" tooltip="MENU" display="MENU" xr:uid="{00000000-0004-0000-0000-00001F000000}"/>
  </hyperlinks>
  <pageMargins left="0.78740157499999996" right="0.78740157499999996" top="0.984251969" bottom="0.984251969" header="0.5" footer="0.5"/>
  <pageSetup paperSize="9" orientation="portrait" horizontalDpi="4294967293" verticalDpi="0" r:id="rId32"/>
  <headerFooter alignWithMargins="0"/>
  <legacyDrawing r:id="rId3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U112"/>
  <sheetViews>
    <sheetView showGridLines="0" showRowColHeaders="0" defaultGridColor="0" colorId="18" zoomScale="160" workbookViewId="0">
      <selection activeCell="B112" sqref="B112:C112"/>
    </sheetView>
  </sheetViews>
  <sheetFormatPr baseColWidth="10" defaultColWidth="10.7109375" defaultRowHeight="30" customHeight="1" x14ac:dyDescent="0.2"/>
  <cols>
    <col min="1" max="1" width="8.85546875" style="9" customWidth="1"/>
    <col min="2" max="2" width="73.7109375" style="9" customWidth="1"/>
    <col min="3" max="3" width="4.7109375" style="9" customWidth="1"/>
    <col min="4" max="6" width="21.28515625" style="9" customWidth="1"/>
    <col min="7" max="7" width="10.5703125" style="10" customWidth="1"/>
    <col min="8" max="8" width="25.7109375" style="9" customWidth="1"/>
    <col min="9" max="9" width="4.85546875" style="9" customWidth="1"/>
    <col min="10" max="10" width="11.42578125" style="9" customWidth="1"/>
    <col min="11" max="13" width="10.7109375" style="9" customWidth="1"/>
    <col min="14" max="21" width="10.7109375" style="9" hidden="1" customWidth="1"/>
    <col min="22" max="16384" width="10.7109375" style="9"/>
  </cols>
  <sheetData>
    <row r="1" spans="2:18" s="3" customFormat="1" ht="15" customHeight="1" x14ac:dyDescent="0.2">
      <c r="C1" s="28"/>
      <c r="D1" s="2"/>
      <c r="E1" s="2"/>
      <c r="F1" s="2"/>
      <c r="G1" s="2"/>
      <c r="H1" s="2"/>
      <c r="I1" s="2"/>
      <c r="J1" s="2"/>
      <c r="K1" s="2"/>
      <c r="L1" s="2"/>
    </row>
    <row r="2" spans="2:18" s="4" customFormat="1" ht="23.45" customHeight="1" x14ac:dyDescent="0.2">
      <c r="B2" s="29" t="s">
        <v>20</v>
      </c>
      <c r="C2" s="30">
        <f>Sheet1!G3</f>
        <v>1</v>
      </c>
      <c r="E2" s="28"/>
      <c r="F2" s="28"/>
      <c r="G2" s="28"/>
      <c r="R2" s="7"/>
    </row>
    <row r="3" spans="2:18" s="4" customFormat="1" ht="30" hidden="1" customHeight="1" x14ac:dyDescent="0.2">
      <c r="D3" s="28"/>
      <c r="G3" s="5"/>
      <c r="R3" s="7"/>
    </row>
    <row r="4" spans="2:18" s="4" customFormat="1" ht="30" hidden="1" customHeight="1" x14ac:dyDescent="0.2">
      <c r="C4" s="31"/>
      <c r="D4" s="28"/>
      <c r="G4" s="5"/>
      <c r="R4" s="7"/>
    </row>
    <row r="5" spans="2:18" ht="27" hidden="1" customHeight="1" x14ac:dyDescent="0.2">
      <c r="B5" s="66" t="s">
        <v>40</v>
      </c>
      <c r="C5" s="66"/>
      <c r="N5" s="9" t="e">
        <f>LEN(#REF!)</f>
        <v>#REF!</v>
      </c>
      <c r="R5" s="7"/>
    </row>
    <row r="6" spans="2:18" ht="24" customHeight="1" x14ac:dyDescent="0.2">
      <c r="B6" s="60" t="str">
        <f>INDEX(Sheet3!A:B,Sheet2!C2,1)</f>
        <v>Les hommes préhistoriques sont nomades. Ils se déplacent souvent pour suivre le gibier. Parfois, ils s'installent dans de grandes grottes et en décorent les parois. On parle donc d'art pariétal. Les artistes dessinent et peignent surtout des animaux. On peut voir des bisons, des chevaux, des rhinocéros... /</v>
      </c>
      <c r="C6" s="61"/>
      <c r="D6" s="11"/>
      <c r="E6" s="11"/>
      <c r="F6" s="11"/>
      <c r="G6" s="11"/>
      <c r="H6" s="11"/>
      <c r="N6" s="9" t="e">
        <f>LEFT(#REF!,N5-1)</f>
        <v>#REF!</v>
      </c>
      <c r="P6" s="12" t="str">
        <f>RIGHT(B6,F12)</f>
        <v>hommes préhistoriques sont nomades. Ils se déplacent souvent pour suivre le gibier. Parfois, ils s'installent dans de grandes grottes et en décorent les parois. On parle donc d'art pariétal. Les artistes dessinent et peignent surtout des animaux. On peut voir des bisons, des chevaux, des rhinocéros... /</v>
      </c>
    </row>
    <row r="7" spans="2:18" ht="24" customHeight="1" x14ac:dyDescent="0.2">
      <c r="B7" s="62"/>
      <c r="C7" s="63"/>
      <c r="D7" s="11"/>
      <c r="E7" s="11"/>
      <c r="F7" s="11"/>
      <c r="G7" s="11"/>
      <c r="H7" s="11"/>
      <c r="P7" s="12"/>
    </row>
    <row r="8" spans="2:18" ht="24" customHeight="1" x14ac:dyDescent="0.2">
      <c r="B8" s="62"/>
      <c r="C8" s="63"/>
      <c r="D8" s="11"/>
      <c r="E8" s="11"/>
      <c r="F8" s="11"/>
      <c r="G8" s="11"/>
      <c r="H8" s="11"/>
      <c r="P8" s="12"/>
    </row>
    <row r="9" spans="2:18" ht="24" customHeight="1" x14ac:dyDescent="0.2">
      <c r="B9" s="62"/>
      <c r="C9" s="63"/>
      <c r="D9" s="11"/>
      <c r="E9" s="11"/>
      <c r="F9" s="11"/>
      <c r="G9" s="11"/>
      <c r="H9" s="11"/>
      <c r="P9" s="12"/>
    </row>
    <row r="10" spans="2:18" ht="24" customHeight="1" x14ac:dyDescent="0.2">
      <c r="B10" s="64"/>
      <c r="C10" s="65"/>
      <c r="D10" s="11"/>
      <c r="E10" s="11"/>
      <c r="F10" s="11"/>
      <c r="G10" s="11"/>
      <c r="H10" s="11"/>
      <c r="P10" s="12" t="str">
        <f>RIGHT(P6,F13)</f>
        <v>préhistoriques sont nomades. Ils se déplacent souvent pour suivre le gibier. Parfois, ils s'installent dans de grandes grottes et en décorent les parois. On parle donc d'art pariétal. Les artistes dessinent et peignent surtout des animaux. On peut voir des bisons, des chevaux, des rhinocéros... /</v>
      </c>
    </row>
    <row r="11" spans="2:18" ht="24" hidden="1" customHeight="1" x14ac:dyDescent="0.2">
      <c r="B11" s="32"/>
      <c r="N11" s="9" t="e">
        <f>CONCATENATE(N6,"rai")</f>
        <v>#REF!</v>
      </c>
      <c r="P11" s="12" t="str">
        <f t="shared" ref="P11:P31" si="0">RIGHT(P10,F14)</f>
        <v>sont nomades. Ils se déplacent souvent pour suivre le gibier. Parfois, ils s'installent dans de grandes grottes et en décorent les parois. On parle donc d'art pariétal. Les artistes dessinent et peignent surtout des animaux. On peut voir des bisons, des chevaux, des rhinocéros... /</v>
      </c>
    </row>
    <row r="12" spans="2:18" ht="24" hidden="1" customHeight="1" x14ac:dyDescent="0.2">
      <c r="B12" s="33" t="str">
        <f>LEFT(B6,FIND(" ",B6))</f>
        <v xml:space="preserve">Les </v>
      </c>
      <c r="C12" s="4" t="str">
        <f t="shared" ref="C12:C63" si="1">IF(B12=" ","stop","")</f>
        <v/>
      </c>
      <c r="E12" s="16">
        <f t="shared" ref="E12:E31" si="2">LEN(B12)</f>
        <v>4</v>
      </c>
      <c r="F12" s="16">
        <f>H12-E12</f>
        <v>304</v>
      </c>
      <c r="G12" s="10" t="str">
        <f t="shared" ref="G12:G31" si="3">IF(RIGHT(B12)=".","stop","")</f>
        <v/>
      </c>
      <c r="H12" s="16">
        <f>LEN(B6)</f>
        <v>308</v>
      </c>
      <c r="N12" s="9" t="e">
        <f>CONCATENATE(N6,"ras")</f>
        <v>#REF!</v>
      </c>
      <c r="P12" s="12" t="str">
        <f t="shared" si="0"/>
        <v>nomades. Ils se déplacent souvent pour suivre le gibier. Parfois, ils s'installent dans de grandes grottes et en décorent les parois. On parle donc d'art pariétal. Les artistes dessinent et peignent surtout des animaux. On peut voir des bisons, des chevaux, des rhinocéros... /</v>
      </c>
    </row>
    <row r="13" spans="2:18" ht="24" hidden="1" customHeight="1" x14ac:dyDescent="0.2">
      <c r="B13" s="15" t="str">
        <f>IF(F12&gt;1,LEFT(P6,FIND(" ",P6)),"")</f>
        <v xml:space="preserve">hommes </v>
      </c>
      <c r="C13" s="4" t="str">
        <f t="shared" si="1"/>
        <v/>
      </c>
      <c r="D13" s="16" t="s">
        <v>17</v>
      </c>
      <c r="E13" s="16">
        <f t="shared" si="2"/>
        <v>7</v>
      </c>
      <c r="F13" s="6">
        <f t="shared" ref="F13:F31" si="4">F12-E13</f>
        <v>297</v>
      </c>
      <c r="G13" s="10" t="str">
        <f t="shared" si="3"/>
        <v/>
      </c>
      <c r="H13" s="9" t="s">
        <v>17</v>
      </c>
      <c r="N13" s="9" t="e">
        <f>CONCATENATE(N6,"ra")</f>
        <v>#REF!</v>
      </c>
      <c r="P13" s="12" t="str">
        <f t="shared" si="0"/>
        <v>Ils se déplacent souvent pour suivre le gibier. Parfois, ils s'installent dans de grandes grottes et en décorent les parois. On parle donc d'art pariétal. Les artistes dessinent et peignent surtout des animaux. On peut voir des bisons, des chevaux, des rhinocéros... /</v>
      </c>
    </row>
    <row r="14" spans="2:18" ht="24" hidden="1" customHeight="1" x14ac:dyDescent="0.2">
      <c r="B14" s="15" t="str">
        <f t="shared" ref="B14:B31" si="5">IF(F13&gt;1,LEFT(P10,FIND(" ",P10)),"")</f>
        <v xml:space="preserve">préhistoriques </v>
      </c>
      <c r="C14" s="4" t="str">
        <f t="shared" si="1"/>
        <v/>
      </c>
      <c r="D14" s="6"/>
      <c r="E14" s="16">
        <f t="shared" si="2"/>
        <v>15</v>
      </c>
      <c r="F14" s="6">
        <f t="shared" si="4"/>
        <v>282</v>
      </c>
      <c r="G14" s="10" t="str">
        <f t="shared" si="3"/>
        <v/>
      </c>
      <c r="H14" s="9" t="s">
        <v>17</v>
      </c>
      <c r="N14" s="9" t="e">
        <f>CONCATENATE(N6,"rons")</f>
        <v>#REF!</v>
      </c>
      <c r="P14" s="12" t="str">
        <f t="shared" si="0"/>
        <v>se déplacent souvent pour suivre le gibier. Parfois, ils s'installent dans de grandes grottes et en décorent les parois. On parle donc d'art pariétal. Les artistes dessinent et peignent surtout des animaux. On peut voir des bisons, des chevaux, des rhinocéros... /</v>
      </c>
    </row>
    <row r="15" spans="2:18" ht="24" hidden="1" customHeight="1" x14ac:dyDescent="0.2">
      <c r="B15" s="15" t="str">
        <f t="shared" si="5"/>
        <v xml:space="preserve">sont </v>
      </c>
      <c r="C15" s="4" t="str">
        <f t="shared" si="1"/>
        <v/>
      </c>
      <c r="D15" s="6"/>
      <c r="E15" s="16">
        <f t="shared" si="2"/>
        <v>5</v>
      </c>
      <c r="F15" s="6">
        <f t="shared" si="4"/>
        <v>277</v>
      </c>
      <c r="G15" s="10" t="str">
        <f t="shared" si="3"/>
        <v/>
      </c>
      <c r="H15" s="9" t="s">
        <v>17</v>
      </c>
      <c r="N15" s="9" t="e">
        <f>CONCATENATE(N6,"rez")</f>
        <v>#REF!</v>
      </c>
      <c r="P15" s="12" t="str">
        <f t="shared" si="0"/>
        <v>déplacent souvent pour suivre le gibier. Parfois, ils s'installent dans de grandes grottes et en décorent les parois. On parle donc d'art pariétal. Les artistes dessinent et peignent surtout des animaux. On peut voir des bisons, des chevaux, des rhinocéros... /</v>
      </c>
    </row>
    <row r="16" spans="2:18" ht="24" hidden="1" customHeight="1" x14ac:dyDescent="0.2">
      <c r="B16" s="15" t="str">
        <f t="shared" si="5"/>
        <v xml:space="preserve">nomades. </v>
      </c>
      <c r="C16" s="4" t="str">
        <f t="shared" si="1"/>
        <v/>
      </c>
      <c r="D16" s="6"/>
      <c r="E16" s="16">
        <f t="shared" si="2"/>
        <v>9</v>
      </c>
      <c r="F16" s="6">
        <f t="shared" si="4"/>
        <v>268</v>
      </c>
      <c r="G16" s="10" t="str">
        <f t="shared" si="3"/>
        <v/>
      </c>
      <c r="N16" s="9" t="e">
        <f>CONCATENATE(N6,"ront")</f>
        <v>#REF!</v>
      </c>
      <c r="P16" s="12" t="str">
        <f t="shared" si="0"/>
        <v>souvent pour suivre le gibier. Parfois, ils s'installent dans de grandes grottes et en décorent les parois. On parle donc d'art pariétal. Les artistes dessinent et peignent surtout des animaux. On peut voir des bisons, des chevaux, des rhinocéros... /</v>
      </c>
    </row>
    <row r="17" spans="2:16" ht="24" hidden="1" customHeight="1" x14ac:dyDescent="0.2">
      <c r="B17" s="15" t="str">
        <f t="shared" si="5"/>
        <v xml:space="preserve">Ils </v>
      </c>
      <c r="C17" s="4" t="str">
        <f t="shared" si="1"/>
        <v/>
      </c>
      <c r="D17" s="6"/>
      <c r="E17" s="16">
        <f t="shared" si="2"/>
        <v>4</v>
      </c>
      <c r="F17" s="6">
        <f t="shared" si="4"/>
        <v>264</v>
      </c>
      <c r="G17" s="10" t="str">
        <f t="shared" si="3"/>
        <v/>
      </c>
      <c r="P17" s="12" t="str">
        <f t="shared" si="0"/>
        <v>pour suivre le gibier. Parfois, ils s'installent dans de grandes grottes et en décorent les parois. On parle donc d'art pariétal. Les artistes dessinent et peignent surtout des animaux. On peut voir des bisons, des chevaux, des rhinocéros... /</v>
      </c>
    </row>
    <row r="18" spans="2:16" ht="24" hidden="1" customHeight="1" x14ac:dyDescent="0.2">
      <c r="B18" s="15" t="str">
        <f t="shared" si="5"/>
        <v xml:space="preserve">se </v>
      </c>
      <c r="C18" s="4" t="str">
        <f t="shared" si="1"/>
        <v/>
      </c>
      <c r="D18" s="6"/>
      <c r="E18" s="16">
        <f t="shared" si="2"/>
        <v>3</v>
      </c>
      <c r="F18" s="6">
        <f t="shared" si="4"/>
        <v>261</v>
      </c>
      <c r="G18" s="10" t="str">
        <f t="shared" si="3"/>
        <v/>
      </c>
      <c r="P18" s="12" t="str">
        <f t="shared" si="0"/>
        <v>suivre le gibier. Parfois, ils s'installent dans de grandes grottes et en décorent les parois. On parle donc d'art pariétal. Les artistes dessinent et peignent surtout des animaux. On peut voir des bisons, des chevaux, des rhinocéros... /</v>
      </c>
    </row>
    <row r="19" spans="2:16" ht="24" hidden="1" customHeight="1" x14ac:dyDescent="0.2">
      <c r="B19" s="15" t="str">
        <f t="shared" si="5"/>
        <v xml:space="preserve">déplacent </v>
      </c>
      <c r="C19" s="4" t="str">
        <f t="shared" si="1"/>
        <v/>
      </c>
      <c r="D19" s="6"/>
      <c r="E19" s="16">
        <f t="shared" si="2"/>
        <v>10</v>
      </c>
      <c r="F19" s="6">
        <f t="shared" si="4"/>
        <v>251</v>
      </c>
      <c r="G19" s="10" t="s">
        <v>17</v>
      </c>
      <c r="P19" s="12" t="str">
        <f t="shared" si="0"/>
        <v>le gibier. Parfois, ils s'installent dans de grandes grottes et en décorent les parois. On parle donc d'art pariétal. Les artistes dessinent et peignent surtout des animaux. On peut voir des bisons, des chevaux, des rhinocéros... /</v>
      </c>
    </row>
    <row r="20" spans="2:16" ht="24" hidden="1" customHeight="1" x14ac:dyDescent="0.2">
      <c r="B20" s="15" t="str">
        <f t="shared" si="5"/>
        <v xml:space="preserve">souvent </v>
      </c>
      <c r="C20" s="4" t="str">
        <f t="shared" si="1"/>
        <v/>
      </c>
      <c r="D20" s="6"/>
      <c r="E20" s="16">
        <f t="shared" si="2"/>
        <v>8</v>
      </c>
      <c r="F20" s="6">
        <f t="shared" si="4"/>
        <v>243</v>
      </c>
      <c r="G20" s="10" t="s">
        <v>17</v>
      </c>
      <c r="P20" s="12" t="str">
        <f t="shared" si="0"/>
        <v>gibier. Parfois, ils s'installent dans de grandes grottes et en décorent les parois. On parle donc d'art pariétal. Les artistes dessinent et peignent surtout des animaux. On peut voir des bisons, des chevaux, des rhinocéros... /</v>
      </c>
    </row>
    <row r="21" spans="2:16" ht="24" hidden="1" customHeight="1" x14ac:dyDescent="0.2">
      <c r="B21" s="15" t="str">
        <f t="shared" si="5"/>
        <v xml:space="preserve">pour </v>
      </c>
      <c r="C21" s="4" t="str">
        <f t="shared" si="1"/>
        <v/>
      </c>
      <c r="D21" s="6"/>
      <c r="E21" s="16">
        <f t="shared" si="2"/>
        <v>5</v>
      </c>
      <c r="F21" s="6">
        <f t="shared" si="4"/>
        <v>238</v>
      </c>
      <c r="G21" s="10" t="str">
        <f t="shared" si="3"/>
        <v/>
      </c>
      <c r="P21" s="12" t="str">
        <f t="shared" si="0"/>
        <v>Parfois, ils s'installent dans de grandes grottes et en décorent les parois. On parle donc d'art pariétal. Les artistes dessinent et peignent surtout des animaux. On peut voir des bisons, des chevaux, des rhinocéros... /</v>
      </c>
    </row>
    <row r="22" spans="2:16" ht="24" hidden="1" customHeight="1" x14ac:dyDescent="0.2">
      <c r="B22" s="15" t="str">
        <f t="shared" si="5"/>
        <v xml:space="preserve">suivre </v>
      </c>
      <c r="C22" s="4" t="str">
        <f t="shared" si="1"/>
        <v/>
      </c>
      <c r="E22" s="16">
        <f t="shared" si="2"/>
        <v>7</v>
      </c>
      <c r="F22" s="6">
        <f t="shared" si="4"/>
        <v>231</v>
      </c>
      <c r="G22" s="10" t="str">
        <f t="shared" si="3"/>
        <v/>
      </c>
      <c r="P22" s="12" t="str">
        <f t="shared" si="0"/>
        <v>ils s'installent dans de grandes grottes et en décorent les parois. On parle donc d'art pariétal. Les artistes dessinent et peignent surtout des animaux. On peut voir des bisons, des chevaux, des rhinocéros... /</v>
      </c>
    </row>
    <row r="23" spans="2:16" ht="24" hidden="1" customHeight="1" x14ac:dyDescent="0.2">
      <c r="B23" s="15" t="str">
        <f t="shared" si="5"/>
        <v xml:space="preserve">le </v>
      </c>
      <c r="C23" s="4" t="str">
        <f t="shared" si="1"/>
        <v/>
      </c>
      <c r="E23" s="16">
        <f t="shared" si="2"/>
        <v>3</v>
      </c>
      <c r="F23" s="6">
        <f t="shared" si="4"/>
        <v>228</v>
      </c>
      <c r="G23" s="10" t="str">
        <f t="shared" si="3"/>
        <v/>
      </c>
      <c r="P23" s="12" t="str">
        <f t="shared" si="0"/>
        <v>s'installent dans de grandes grottes et en décorent les parois. On parle donc d'art pariétal. Les artistes dessinent et peignent surtout des animaux. On peut voir des bisons, des chevaux, des rhinocéros... /</v>
      </c>
    </row>
    <row r="24" spans="2:16" ht="24" hidden="1" customHeight="1" x14ac:dyDescent="0.2">
      <c r="B24" s="15" t="str">
        <f t="shared" si="5"/>
        <v xml:space="preserve">gibier. </v>
      </c>
      <c r="C24" s="4" t="str">
        <f t="shared" si="1"/>
        <v/>
      </c>
      <c r="E24" s="16">
        <f t="shared" si="2"/>
        <v>8</v>
      </c>
      <c r="F24" s="6">
        <f t="shared" si="4"/>
        <v>220</v>
      </c>
      <c r="G24" s="10" t="str">
        <f t="shared" si="3"/>
        <v/>
      </c>
      <c r="P24" s="12" t="str">
        <f t="shared" si="0"/>
        <v>dans de grandes grottes et en décorent les parois. On parle donc d'art pariétal. Les artistes dessinent et peignent surtout des animaux. On peut voir des bisons, des chevaux, des rhinocéros... /</v>
      </c>
    </row>
    <row r="25" spans="2:16" ht="24" hidden="1" customHeight="1" x14ac:dyDescent="0.2">
      <c r="B25" s="15" t="str">
        <f t="shared" si="5"/>
        <v xml:space="preserve">Parfois, </v>
      </c>
      <c r="C25" s="4" t="str">
        <f t="shared" si="1"/>
        <v/>
      </c>
      <c r="E25" s="16">
        <f t="shared" si="2"/>
        <v>9</v>
      </c>
      <c r="F25" s="6">
        <f t="shared" si="4"/>
        <v>211</v>
      </c>
      <c r="G25" s="10" t="str">
        <f t="shared" si="3"/>
        <v/>
      </c>
      <c r="P25" s="12" t="str">
        <f t="shared" si="0"/>
        <v>de grandes grottes et en décorent les parois. On parle donc d'art pariétal. Les artistes dessinent et peignent surtout des animaux. On peut voir des bisons, des chevaux, des rhinocéros... /</v>
      </c>
    </row>
    <row r="26" spans="2:16" ht="24" hidden="1" customHeight="1" x14ac:dyDescent="0.2">
      <c r="B26" s="15" t="str">
        <f t="shared" si="5"/>
        <v xml:space="preserve">ils </v>
      </c>
      <c r="C26" s="4" t="str">
        <f t="shared" si="1"/>
        <v/>
      </c>
      <c r="E26" s="16">
        <f t="shared" si="2"/>
        <v>4</v>
      </c>
      <c r="F26" s="6">
        <f t="shared" si="4"/>
        <v>207</v>
      </c>
      <c r="G26" s="10" t="str">
        <f t="shared" si="3"/>
        <v/>
      </c>
      <c r="P26" s="12" t="str">
        <f t="shared" si="0"/>
        <v>grandes grottes et en décorent les parois. On parle donc d'art pariétal. Les artistes dessinent et peignent surtout des animaux. On peut voir des bisons, des chevaux, des rhinocéros... /</v>
      </c>
    </row>
    <row r="27" spans="2:16" ht="24" hidden="1" customHeight="1" x14ac:dyDescent="0.2">
      <c r="B27" s="15" t="str">
        <f t="shared" si="5"/>
        <v xml:space="preserve">s'installent </v>
      </c>
      <c r="C27" s="4" t="str">
        <f t="shared" si="1"/>
        <v/>
      </c>
      <c r="E27" s="16">
        <f t="shared" si="2"/>
        <v>13</v>
      </c>
      <c r="F27" s="6">
        <f t="shared" si="4"/>
        <v>194</v>
      </c>
      <c r="G27" s="10" t="str">
        <f t="shared" si="3"/>
        <v/>
      </c>
      <c r="I27" s="6"/>
      <c r="P27" s="12" t="str">
        <f t="shared" si="0"/>
        <v>grottes et en décorent les parois. On parle donc d'art pariétal. Les artistes dessinent et peignent surtout des animaux. On peut voir des bisons, des chevaux, des rhinocéros... /</v>
      </c>
    </row>
    <row r="28" spans="2:16" ht="24" hidden="1" customHeight="1" x14ac:dyDescent="0.2">
      <c r="B28" s="15" t="str">
        <f t="shared" si="5"/>
        <v xml:space="preserve">dans </v>
      </c>
      <c r="C28" s="4" t="str">
        <f t="shared" si="1"/>
        <v/>
      </c>
      <c r="E28" s="16">
        <f t="shared" si="2"/>
        <v>5</v>
      </c>
      <c r="F28" s="6">
        <f t="shared" si="4"/>
        <v>189</v>
      </c>
      <c r="G28" s="10" t="str">
        <f t="shared" si="3"/>
        <v/>
      </c>
      <c r="I28" s="6"/>
      <c r="P28" s="12" t="str">
        <f t="shared" si="0"/>
        <v>et en décorent les parois. On parle donc d'art pariétal. Les artistes dessinent et peignent surtout des animaux. On peut voir des bisons, des chevaux, des rhinocéros... /</v>
      </c>
    </row>
    <row r="29" spans="2:16" ht="24" hidden="1" customHeight="1" x14ac:dyDescent="0.2">
      <c r="B29" s="15" t="str">
        <f t="shared" si="5"/>
        <v xml:space="preserve">de </v>
      </c>
      <c r="C29" s="4" t="str">
        <f t="shared" si="1"/>
        <v/>
      </c>
      <c r="E29" s="16">
        <f t="shared" si="2"/>
        <v>3</v>
      </c>
      <c r="F29" s="6">
        <f t="shared" si="4"/>
        <v>186</v>
      </c>
      <c r="G29" s="10" t="str">
        <f t="shared" si="3"/>
        <v/>
      </c>
      <c r="I29" s="6"/>
      <c r="P29" s="12" t="str">
        <f t="shared" si="0"/>
        <v>en décorent les parois. On parle donc d'art pariétal. Les artistes dessinent et peignent surtout des animaux. On peut voir des bisons, des chevaux, des rhinocéros... /</v>
      </c>
    </row>
    <row r="30" spans="2:16" ht="24" hidden="1" customHeight="1" x14ac:dyDescent="0.2">
      <c r="B30" s="15" t="str">
        <f t="shared" si="5"/>
        <v xml:space="preserve">grandes </v>
      </c>
      <c r="C30" s="4" t="str">
        <f t="shared" si="1"/>
        <v/>
      </c>
      <c r="E30" s="16">
        <f t="shared" si="2"/>
        <v>8</v>
      </c>
      <c r="F30" s="6">
        <f t="shared" si="4"/>
        <v>178</v>
      </c>
      <c r="G30" s="10" t="str">
        <f t="shared" si="3"/>
        <v/>
      </c>
      <c r="I30" s="6"/>
      <c r="P30" s="12" t="str">
        <f t="shared" si="0"/>
        <v>décorent les parois. On parle donc d'art pariétal. Les artistes dessinent et peignent surtout des animaux. On peut voir des bisons, des chevaux, des rhinocéros... /</v>
      </c>
    </row>
    <row r="31" spans="2:16" ht="24" hidden="1" customHeight="1" x14ac:dyDescent="0.2">
      <c r="B31" s="15" t="str">
        <f t="shared" si="5"/>
        <v xml:space="preserve">grottes </v>
      </c>
      <c r="C31" s="4" t="str">
        <f t="shared" si="1"/>
        <v/>
      </c>
      <c r="E31" s="16">
        <f t="shared" si="2"/>
        <v>8</v>
      </c>
      <c r="F31" s="6">
        <f t="shared" si="4"/>
        <v>170</v>
      </c>
      <c r="G31" s="10" t="str">
        <f t="shared" si="3"/>
        <v/>
      </c>
      <c r="I31" s="6"/>
      <c r="P31" s="12" t="str">
        <f t="shared" si="0"/>
        <v>les parois. On parle donc d'art pariétal. Les artistes dessinent et peignent surtout des animaux. On peut voir des bisons, des chevaux, des rhinocéros... /</v>
      </c>
    </row>
    <row r="32" spans="2:16" ht="24" hidden="1" customHeight="1" x14ac:dyDescent="0.2">
      <c r="B32" s="15" t="str">
        <f t="shared" ref="B32:B42" si="6">IF(F31&gt;1,LEFT(P28,FIND(" ",P28)),"")</f>
        <v xml:space="preserve">et </v>
      </c>
      <c r="C32" s="4" t="str">
        <f t="shared" si="1"/>
        <v/>
      </c>
      <c r="D32" s="6"/>
      <c r="E32" s="16">
        <f t="shared" ref="E32:E42" si="7">LEN(B32)</f>
        <v>3</v>
      </c>
      <c r="F32" s="6">
        <f t="shared" ref="F32:F42" si="8">F31-E32</f>
        <v>167</v>
      </c>
      <c r="G32" s="10" t="str">
        <f t="shared" ref="G32:G42" si="9">IF(RIGHT(B32)=".","stop","")</f>
        <v/>
      </c>
      <c r="P32" s="12" t="str">
        <f t="shared" ref="P32:P42" si="10">RIGHT(P31,F35)</f>
        <v>parois. On parle donc d'art pariétal. Les artistes dessinent et peignent surtout des animaux. On peut voir des bisons, des chevaux, des rhinocéros... /</v>
      </c>
    </row>
    <row r="33" spans="2:16" ht="24" hidden="1" customHeight="1" x14ac:dyDescent="0.2">
      <c r="B33" s="15" t="str">
        <f t="shared" si="6"/>
        <v xml:space="preserve">en </v>
      </c>
      <c r="C33" s="4" t="str">
        <f t="shared" si="1"/>
        <v/>
      </c>
      <c r="E33" s="16">
        <f t="shared" si="7"/>
        <v>3</v>
      </c>
      <c r="F33" s="6">
        <f t="shared" si="8"/>
        <v>164</v>
      </c>
      <c r="G33" s="10" t="str">
        <f t="shared" si="9"/>
        <v/>
      </c>
      <c r="P33" s="12" t="str">
        <f t="shared" si="10"/>
        <v>On parle donc d'art pariétal. Les artistes dessinent et peignent surtout des animaux. On peut voir des bisons, des chevaux, des rhinocéros... /</v>
      </c>
    </row>
    <row r="34" spans="2:16" ht="24" hidden="1" customHeight="1" x14ac:dyDescent="0.2">
      <c r="B34" s="15" t="str">
        <f t="shared" si="6"/>
        <v xml:space="preserve">décorent </v>
      </c>
      <c r="C34" s="4" t="str">
        <f t="shared" si="1"/>
        <v/>
      </c>
      <c r="E34" s="16">
        <f t="shared" si="7"/>
        <v>9</v>
      </c>
      <c r="F34" s="6">
        <f t="shared" si="8"/>
        <v>155</v>
      </c>
      <c r="G34" s="10" t="str">
        <f t="shared" si="9"/>
        <v/>
      </c>
      <c r="P34" s="12" t="str">
        <f t="shared" si="10"/>
        <v>parle donc d'art pariétal. Les artistes dessinent et peignent surtout des animaux. On peut voir des bisons, des chevaux, des rhinocéros... /</v>
      </c>
    </row>
    <row r="35" spans="2:16" ht="24" hidden="1" customHeight="1" x14ac:dyDescent="0.2">
      <c r="B35" s="15" t="str">
        <f t="shared" si="6"/>
        <v xml:space="preserve">les </v>
      </c>
      <c r="C35" s="4" t="str">
        <f t="shared" si="1"/>
        <v/>
      </c>
      <c r="E35" s="16">
        <f t="shared" si="7"/>
        <v>4</v>
      </c>
      <c r="F35" s="6">
        <f t="shared" si="8"/>
        <v>151</v>
      </c>
      <c r="G35" s="10" t="str">
        <f t="shared" si="9"/>
        <v/>
      </c>
      <c r="P35" s="12" t="str">
        <f t="shared" si="10"/>
        <v>donc d'art pariétal. Les artistes dessinent et peignent surtout des animaux. On peut voir des bisons, des chevaux, des rhinocéros... /</v>
      </c>
    </row>
    <row r="36" spans="2:16" ht="24" hidden="1" customHeight="1" x14ac:dyDescent="0.2">
      <c r="B36" s="15" t="str">
        <f t="shared" si="6"/>
        <v xml:space="preserve">parois. </v>
      </c>
      <c r="C36" s="4" t="str">
        <f t="shared" si="1"/>
        <v/>
      </c>
      <c r="E36" s="16">
        <f t="shared" si="7"/>
        <v>8</v>
      </c>
      <c r="F36" s="6">
        <f t="shared" si="8"/>
        <v>143</v>
      </c>
      <c r="G36" s="10" t="str">
        <f t="shared" si="9"/>
        <v/>
      </c>
      <c r="P36" s="12" t="str">
        <f t="shared" si="10"/>
        <v>d'art pariétal. Les artistes dessinent et peignent surtout des animaux. On peut voir des bisons, des chevaux, des rhinocéros... /</v>
      </c>
    </row>
    <row r="37" spans="2:16" ht="24" hidden="1" customHeight="1" x14ac:dyDescent="0.2">
      <c r="B37" s="15" t="str">
        <f t="shared" si="6"/>
        <v xml:space="preserve">On </v>
      </c>
      <c r="C37" s="4" t="str">
        <f t="shared" si="1"/>
        <v/>
      </c>
      <c r="E37" s="16">
        <f t="shared" si="7"/>
        <v>3</v>
      </c>
      <c r="F37" s="6">
        <f t="shared" si="8"/>
        <v>140</v>
      </c>
      <c r="G37" s="10" t="str">
        <f t="shared" si="9"/>
        <v/>
      </c>
      <c r="P37" s="12" t="str">
        <f t="shared" si="10"/>
        <v>pariétal. Les artistes dessinent et peignent surtout des animaux. On peut voir des bisons, des chevaux, des rhinocéros... /</v>
      </c>
    </row>
    <row r="38" spans="2:16" ht="24" hidden="1" customHeight="1" x14ac:dyDescent="0.2">
      <c r="B38" s="15" t="str">
        <f t="shared" si="6"/>
        <v xml:space="preserve">parle </v>
      </c>
      <c r="C38" s="4" t="str">
        <f t="shared" si="1"/>
        <v/>
      </c>
      <c r="E38" s="16">
        <f t="shared" si="7"/>
        <v>6</v>
      </c>
      <c r="F38" s="6">
        <f t="shared" si="8"/>
        <v>134</v>
      </c>
      <c r="G38" s="10" t="str">
        <f t="shared" si="9"/>
        <v/>
      </c>
      <c r="I38" s="6"/>
      <c r="P38" s="12" t="str">
        <f t="shared" si="10"/>
        <v>Les artistes dessinent et peignent surtout des animaux. On peut voir des bisons, des chevaux, des rhinocéros... /</v>
      </c>
    </row>
    <row r="39" spans="2:16" ht="24" hidden="1" customHeight="1" x14ac:dyDescent="0.2">
      <c r="B39" s="15" t="str">
        <f t="shared" si="6"/>
        <v xml:space="preserve">donc </v>
      </c>
      <c r="C39" s="4" t="str">
        <f t="shared" si="1"/>
        <v/>
      </c>
      <c r="E39" s="16">
        <f t="shared" si="7"/>
        <v>5</v>
      </c>
      <c r="F39" s="6">
        <f t="shared" si="8"/>
        <v>129</v>
      </c>
      <c r="G39" s="10" t="str">
        <f t="shared" si="9"/>
        <v/>
      </c>
      <c r="I39" s="6"/>
      <c r="P39" s="12" t="str">
        <f t="shared" si="10"/>
        <v>artistes dessinent et peignent surtout des animaux. On peut voir des bisons, des chevaux, des rhinocéros... /</v>
      </c>
    </row>
    <row r="40" spans="2:16" ht="24" hidden="1" customHeight="1" x14ac:dyDescent="0.2">
      <c r="B40" s="15" t="str">
        <f t="shared" si="6"/>
        <v xml:space="preserve">d'art </v>
      </c>
      <c r="C40" s="4" t="str">
        <f t="shared" si="1"/>
        <v/>
      </c>
      <c r="E40" s="16">
        <f t="shared" si="7"/>
        <v>6</v>
      </c>
      <c r="F40" s="6">
        <f t="shared" si="8"/>
        <v>123</v>
      </c>
      <c r="G40" s="10" t="str">
        <f t="shared" si="9"/>
        <v/>
      </c>
      <c r="I40" s="6"/>
      <c r="P40" s="12" t="str">
        <f t="shared" si="10"/>
        <v>dessinent et peignent surtout des animaux. On peut voir des bisons, des chevaux, des rhinocéros... /</v>
      </c>
    </row>
    <row r="41" spans="2:16" ht="24" hidden="1" customHeight="1" x14ac:dyDescent="0.2">
      <c r="B41" s="15" t="str">
        <f t="shared" si="6"/>
        <v xml:space="preserve">pariétal. </v>
      </c>
      <c r="C41" s="4" t="str">
        <f t="shared" si="1"/>
        <v/>
      </c>
      <c r="E41" s="16">
        <f t="shared" si="7"/>
        <v>10</v>
      </c>
      <c r="F41" s="6">
        <f t="shared" si="8"/>
        <v>113</v>
      </c>
      <c r="G41" s="10" t="str">
        <f t="shared" si="9"/>
        <v/>
      </c>
      <c r="I41" s="6"/>
      <c r="P41" s="12" t="str">
        <f t="shared" si="10"/>
        <v>et peignent surtout des animaux. On peut voir des bisons, des chevaux, des rhinocéros... /</v>
      </c>
    </row>
    <row r="42" spans="2:16" ht="24" hidden="1" customHeight="1" x14ac:dyDescent="0.2">
      <c r="B42" s="15" t="str">
        <f t="shared" si="6"/>
        <v xml:space="preserve">Les </v>
      </c>
      <c r="C42" s="4" t="str">
        <f t="shared" si="1"/>
        <v/>
      </c>
      <c r="E42" s="16">
        <f t="shared" si="7"/>
        <v>4</v>
      </c>
      <c r="F42" s="6">
        <f t="shared" si="8"/>
        <v>109</v>
      </c>
      <c r="G42" s="10" t="str">
        <f t="shared" si="9"/>
        <v/>
      </c>
      <c r="I42" s="6"/>
      <c r="P42" s="12" t="str">
        <f t="shared" si="10"/>
        <v>peignent surtout des animaux. On peut voir des bisons, des chevaux, des rhinocéros... /</v>
      </c>
    </row>
    <row r="43" spans="2:16" ht="24" hidden="1" customHeight="1" x14ac:dyDescent="0.2">
      <c r="B43" s="15" t="str">
        <f t="shared" ref="B43:B53" si="11">IF(F42&gt;1,LEFT(P39,FIND(" ",P39)),"")</f>
        <v xml:space="preserve">artistes </v>
      </c>
      <c r="C43" s="4" t="str">
        <f t="shared" si="1"/>
        <v/>
      </c>
      <c r="D43" s="6"/>
      <c r="E43" s="16">
        <f t="shared" ref="E43:E53" si="12">LEN(B43)</f>
        <v>9</v>
      </c>
      <c r="F43" s="6">
        <f t="shared" ref="F43:F53" si="13">F42-E43</f>
        <v>100</v>
      </c>
      <c r="G43" s="10" t="str">
        <f t="shared" ref="G43:G53" si="14">IF(RIGHT(B43)=".","stop","")</f>
        <v/>
      </c>
      <c r="P43" s="12" t="str">
        <f t="shared" ref="P43:P53" si="15">RIGHT(P42,F46)</f>
        <v>surtout des animaux. On peut voir des bisons, des chevaux, des rhinocéros... /</v>
      </c>
    </row>
    <row r="44" spans="2:16" ht="24" hidden="1" customHeight="1" x14ac:dyDescent="0.2">
      <c r="B44" s="15" t="str">
        <f t="shared" si="11"/>
        <v xml:space="preserve">dessinent </v>
      </c>
      <c r="C44" s="4" t="str">
        <f t="shared" si="1"/>
        <v/>
      </c>
      <c r="E44" s="16">
        <f t="shared" si="12"/>
        <v>10</v>
      </c>
      <c r="F44" s="6">
        <f t="shared" si="13"/>
        <v>90</v>
      </c>
      <c r="G44" s="10" t="str">
        <f t="shared" si="14"/>
        <v/>
      </c>
      <c r="P44" s="12" t="str">
        <f t="shared" si="15"/>
        <v>des animaux. On peut voir des bisons, des chevaux, des rhinocéros... /</v>
      </c>
    </row>
    <row r="45" spans="2:16" ht="24" hidden="1" customHeight="1" x14ac:dyDescent="0.2">
      <c r="B45" s="15" t="str">
        <f t="shared" si="11"/>
        <v xml:space="preserve">et </v>
      </c>
      <c r="C45" s="4" t="str">
        <f t="shared" si="1"/>
        <v/>
      </c>
      <c r="E45" s="16">
        <f t="shared" si="12"/>
        <v>3</v>
      </c>
      <c r="F45" s="6">
        <f t="shared" si="13"/>
        <v>87</v>
      </c>
      <c r="G45" s="10" t="str">
        <f t="shared" si="14"/>
        <v/>
      </c>
      <c r="P45" s="12" t="str">
        <f t="shared" si="15"/>
        <v>animaux. On peut voir des bisons, des chevaux, des rhinocéros... /</v>
      </c>
    </row>
    <row r="46" spans="2:16" ht="24" hidden="1" customHeight="1" x14ac:dyDescent="0.2">
      <c r="B46" s="15" t="str">
        <f t="shared" si="11"/>
        <v xml:space="preserve">peignent </v>
      </c>
      <c r="C46" s="4" t="str">
        <f t="shared" si="1"/>
        <v/>
      </c>
      <c r="E46" s="16">
        <f t="shared" si="12"/>
        <v>9</v>
      </c>
      <c r="F46" s="6">
        <f t="shared" si="13"/>
        <v>78</v>
      </c>
      <c r="G46" s="10" t="str">
        <f t="shared" si="14"/>
        <v/>
      </c>
      <c r="P46" s="12" t="str">
        <f t="shared" si="15"/>
        <v>On peut voir des bisons, des chevaux, des rhinocéros... /</v>
      </c>
    </row>
    <row r="47" spans="2:16" ht="24" hidden="1" customHeight="1" x14ac:dyDescent="0.2">
      <c r="B47" s="15" t="str">
        <f t="shared" si="11"/>
        <v xml:space="preserve">surtout </v>
      </c>
      <c r="C47" s="4" t="str">
        <f t="shared" si="1"/>
        <v/>
      </c>
      <c r="E47" s="16">
        <f t="shared" si="12"/>
        <v>8</v>
      </c>
      <c r="F47" s="6">
        <f t="shared" si="13"/>
        <v>70</v>
      </c>
      <c r="G47" s="10" t="str">
        <f t="shared" si="14"/>
        <v/>
      </c>
      <c r="P47" s="12" t="str">
        <f t="shared" si="15"/>
        <v>peut voir des bisons, des chevaux, des rhinocéros... /</v>
      </c>
    </row>
    <row r="48" spans="2:16" ht="24" hidden="1" customHeight="1" x14ac:dyDescent="0.2">
      <c r="B48" s="15" t="str">
        <f t="shared" si="11"/>
        <v xml:space="preserve">des </v>
      </c>
      <c r="C48" s="4" t="str">
        <f t="shared" si="1"/>
        <v/>
      </c>
      <c r="E48" s="16">
        <f t="shared" si="12"/>
        <v>4</v>
      </c>
      <c r="F48" s="6">
        <f t="shared" si="13"/>
        <v>66</v>
      </c>
      <c r="G48" s="10" t="str">
        <f t="shared" si="14"/>
        <v/>
      </c>
      <c r="P48" s="12" t="str">
        <f t="shared" si="15"/>
        <v>voir des bisons, des chevaux, des rhinocéros... /</v>
      </c>
    </row>
    <row r="49" spans="2:16" ht="24" hidden="1" customHeight="1" x14ac:dyDescent="0.2">
      <c r="B49" s="15" t="str">
        <f t="shared" si="11"/>
        <v xml:space="preserve">animaux. </v>
      </c>
      <c r="C49" s="4" t="str">
        <f t="shared" si="1"/>
        <v/>
      </c>
      <c r="E49" s="16">
        <f t="shared" si="12"/>
        <v>9</v>
      </c>
      <c r="F49" s="6">
        <f t="shared" si="13"/>
        <v>57</v>
      </c>
      <c r="G49" s="10" t="str">
        <f t="shared" si="14"/>
        <v/>
      </c>
      <c r="I49" s="6"/>
      <c r="P49" s="12" t="str">
        <f t="shared" si="15"/>
        <v>des bisons, des chevaux, des rhinocéros... /</v>
      </c>
    </row>
    <row r="50" spans="2:16" ht="24" hidden="1" customHeight="1" x14ac:dyDescent="0.2">
      <c r="B50" s="15" t="str">
        <f t="shared" si="11"/>
        <v xml:space="preserve">On </v>
      </c>
      <c r="C50" s="4" t="str">
        <f t="shared" si="1"/>
        <v/>
      </c>
      <c r="E50" s="16">
        <f t="shared" si="12"/>
        <v>3</v>
      </c>
      <c r="F50" s="6">
        <f t="shared" si="13"/>
        <v>54</v>
      </c>
      <c r="G50" s="10" t="str">
        <f t="shared" si="14"/>
        <v/>
      </c>
      <c r="I50" s="6"/>
      <c r="P50" s="12" t="str">
        <f t="shared" si="15"/>
        <v>bisons, des chevaux, des rhinocéros... /</v>
      </c>
    </row>
    <row r="51" spans="2:16" ht="24" hidden="1" customHeight="1" x14ac:dyDescent="0.2">
      <c r="B51" s="15" t="str">
        <f t="shared" si="11"/>
        <v xml:space="preserve">peut </v>
      </c>
      <c r="C51" s="4" t="str">
        <f t="shared" si="1"/>
        <v/>
      </c>
      <c r="E51" s="16">
        <f t="shared" si="12"/>
        <v>5</v>
      </c>
      <c r="F51" s="6">
        <f t="shared" si="13"/>
        <v>49</v>
      </c>
      <c r="G51" s="10" t="str">
        <f t="shared" si="14"/>
        <v/>
      </c>
      <c r="I51" s="6"/>
      <c r="P51" s="12" t="str">
        <f t="shared" si="15"/>
        <v>des chevaux, des rhinocéros... /</v>
      </c>
    </row>
    <row r="52" spans="2:16" ht="24" hidden="1" customHeight="1" x14ac:dyDescent="0.2">
      <c r="B52" s="15" t="str">
        <f t="shared" si="11"/>
        <v xml:space="preserve">voir </v>
      </c>
      <c r="C52" s="4" t="str">
        <f t="shared" si="1"/>
        <v/>
      </c>
      <c r="E52" s="16">
        <f t="shared" si="12"/>
        <v>5</v>
      </c>
      <c r="F52" s="6">
        <f t="shared" si="13"/>
        <v>44</v>
      </c>
      <c r="G52" s="10" t="str">
        <f t="shared" si="14"/>
        <v/>
      </c>
      <c r="I52" s="6"/>
      <c r="P52" s="12" t="str">
        <f t="shared" si="15"/>
        <v>chevaux, des rhinocéros... /</v>
      </c>
    </row>
    <row r="53" spans="2:16" ht="24" hidden="1" customHeight="1" x14ac:dyDescent="0.2">
      <c r="B53" s="15" t="str">
        <f t="shared" si="11"/>
        <v xml:space="preserve">des </v>
      </c>
      <c r="C53" s="4" t="str">
        <f t="shared" si="1"/>
        <v/>
      </c>
      <c r="E53" s="16">
        <f t="shared" si="12"/>
        <v>4</v>
      </c>
      <c r="F53" s="6">
        <f t="shared" si="13"/>
        <v>40</v>
      </c>
      <c r="G53" s="10" t="str">
        <f t="shared" si="14"/>
        <v/>
      </c>
      <c r="I53" s="6"/>
      <c r="P53" s="12" t="str">
        <f t="shared" si="15"/>
        <v>des rhinocéros... /</v>
      </c>
    </row>
    <row r="54" spans="2:16" ht="24" hidden="1" customHeight="1" x14ac:dyDescent="0.2">
      <c r="B54" s="15" t="str">
        <f t="shared" ref="B54:B63" si="16">IF(F53&gt;1,LEFT(P50,FIND(" ",P50)),"")</f>
        <v xml:space="preserve">bisons, </v>
      </c>
      <c r="C54" s="4" t="str">
        <f t="shared" si="1"/>
        <v/>
      </c>
      <c r="D54" s="6"/>
      <c r="E54" s="16">
        <f t="shared" ref="E54:E63" si="17">LEN(B54)</f>
        <v>8</v>
      </c>
      <c r="F54" s="6">
        <f t="shared" ref="F54:F63" si="18">F53-E54</f>
        <v>32</v>
      </c>
      <c r="G54" s="10" t="str">
        <f t="shared" ref="G54:G63" si="19">IF(RIGHT(B54)=".","stop","")</f>
        <v/>
      </c>
      <c r="P54" s="12" t="str">
        <f t="shared" ref="P54:P63" si="20">RIGHT(P53,F57)</f>
        <v>rhinocéros... /</v>
      </c>
    </row>
    <row r="55" spans="2:16" ht="24" hidden="1" customHeight="1" x14ac:dyDescent="0.2">
      <c r="B55" s="15" t="str">
        <f t="shared" si="16"/>
        <v xml:space="preserve">des </v>
      </c>
      <c r="C55" s="4" t="str">
        <f t="shared" si="1"/>
        <v/>
      </c>
      <c r="E55" s="16">
        <f t="shared" si="17"/>
        <v>4</v>
      </c>
      <c r="F55" s="6">
        <f t="shared" si="18"/>
        <v>28</v>
      </c>
      <c r="G55" s="10" t="str">
        <f t="shared" si="19"/>
        <v/>
      </c>
      <c r="P55" s="12" t="str">
        <f t="shared" si="20"/>
        <v>/</v>
      </c>
    </row>
    <row r="56" spans="2:16" ht="24" hidden="1" customHeight="1" x14ac:dyDescent="0.2">
      <c r="B56" s="15" t="str">
        <f t="shared" si="16"/>
        <v xml:space="preserve">chevaux, </v>
      </c>
      <c r="C56" s="4" t="str">
        <f t="shared" si="1"/>
        <v/>
      </c>
      <c r="E56" s="16">
        <f t="shared" si="17"/>
        <v>9</v>
      </c>
      <c r="F56" s="6">
        <f t="shared" si="18"/>
        <v>19</v>
      </c>
      <c r="G56" s="10" t="str">
        <f t="shared" si="19"/>
        <v/>
      </c>
      <c r="P56" s="12" t="str">
        <f t="shared" si="20"/>
        <v>/</v>
      </c>
    </row>
    <row r="57" spans="2:16" ht="24" hidden="1" customHeight="1" x14ac:dyDescent="0.2">
      <c r="B57" s="15" t="str">
        <f t="shared" si="16"/>
        <v xml:space="preserve">des </v>
      </c>
      <c r="C57" s="4" t="str">
        <f t="shared" si="1"/>
        <v/>
      </c>
      <c r="E57" s="16">
        <f t="shared" si="17"/>
        <v>4</v>
      </c>
      <c r="F57" s="6">
        <f t="shared" si="18"/>
        <v>15</v>
      </c>
      <c r="G57" s="10" t="str">
        <f t="shared" si="19"/>
        <v/>
      </c>
      <c r="P57" s="12" t="str">
        <f t="shared" si="20"/>
        <v>/</v>
      </c>
    </row>
    <row r="58" spans="2:16" ht="24" hidden="1" customHeight="1" x14ac:dyDescent="0.2">
      <c r="B58" s="15" t="str">
        <f t="shared" si="16"/>
        <v xml:space="preserve">rhinocéros... </v>
      </c>
      <c r="C58" s="4" t="str">
        <f t="shared" si="1"/>
        <v/>
      </c>
      <c r="E58" s="16">
        <f t="shared" si="17"/>
        <v>14</v>
      </c>
      <c r="F58" s="6">
        <f t="shared" si="18"/>
        <v>1</v>
      </c>
      <c r="G58" s="10" t="str">
        <f t="shared" si="19"/>
        <v/>
      </c>
      <c r="P58" s="12" t="str">
        <f t="shared" si="20"/>
        <v>/</v>
      </c>
    </row>
    <row r="59" spans="2:16" ht="24" hidden="1" customHeight="1" x14ac:dyDescent="0.2">
      <c r="B59" s="15" t="str">
        <f t="shared" si="16"/>
        <v/>
      </c>
      <c r="C59" s="4" t="str">
        <f t="shared" si="1"/>
        <v/>
      </c>
      <c r="E59" s="16">
        <f t="shared" si="17"/>
        <v>0</v>
      </c>
      <c r="F59" s="6">
        <f t="shared" si="18"/>
        <v>1</v>
      </c>
      <c r="G59" s="10" t="str">
        <f t="shared" si="19"/>
        <v/>
      </c>
      <c r="P59" s="12" t="str">
        <f t="shared" si="20"/>
        <v>/</v>
      </c>
    </row>
    <row r="60" spans="2:16" ht="24" hidden="1" customHeight="1" x14ac:dyDescent="0.2">
      <c r="B60" s="15" t="str">
        <f t="shared" si="16"/>
        <v/>
      </c>
      <c r="C60" s="4" t="str">
        <f t="shared" si="1"/>
        <v/>
      </c>
      <c r="E60" s="16">
        <f t="shared" si="17"/>
        <v>0</v>
      </c>
      <c r="F60" s="6">
        <f t="shared" si="18"/>
        <v>1</v>
      </c>
      <c r="G60" s="10" t="str">
        <f t="shared" si="19"/>
        <v/>
      </c>
      <c r="I60" s="6"/>
      <c r="P60" s="12" t="str">
        <f t="shared" si="20"/>
        <v>/</v>
      </c>
    </row>
    <row r="61" spans="2:16" ht="24" hidden="1" customHeight="1" x14ac:dyDescent="0.2">
      <c r="B61" s="15" t="str">
        <f t="shared" si="16"/>
        <v/>
      </c>
      <c r="C61" s="4" t="str">
        <f t="shared" si="1"/>
        <v/>
      </c>
      <c r="E61" s="16">
        <f t="shared" si="17"/>
        <v>0</v>
      </c>
      <c r="F61" s="6">
        <f t="shared" si="18"/>
        <v>1</v>
      </c>
      <c r="G61" s="10" t="str">
        <f t="shared" si="19"/>
        <v/>
      </c>
      <c r="I61" s="6"/>
      <c r="P61" s="12" t="str">
        <f t="shared" si="20"/>
        <v>/</v>
      </c>
    </row>
    <row r="62" spans="2:16" ht="24" hidden="1" customHeight="1" x14ac:dyDescent="0.2">
      <c r="B62" s="15" t="str">
        <f t="shared" si="16"/>
        <v/>
      </c>
      <c r="C62" s="4" t="str">
        <f t="shared" si="1"/>
        <v/>
      </c>
      <c r="E62" s="16">
        <f t="shared" si="17"/>
        <v>0</v>
      </c>
      <c r="F62" s="6">
        <f t="shared" si="18"/>
        <v>1</v>
      </c>
      <c r="G62" s="10" t="str">
        <f t="shared" si="19"/>
        <v/>
      </c>
      <c r="I62" s="6"/>
      <c r="P62" s="12" t="str">
        <f t="shared" si="20"/>
        <v>/</v>
      </c>
    </row>
    <row r="63" spans="2:16" ht="24" hidden="1" customHeight="1" x14ac:dyDescent="0.2">
      <c r="B63" s="15" t="str">
        <f t="shared" si="16"/>
        <v/>
      </c>
      <c r="C63" s="4" t="str">
        <f t="shared" si="1"/>
        <v/>
      </c>
      <c r="E63" s="16">
        <f t="shared" si="17"/>
        <v>0</v>
      </c>
      <c r="F63" s="6">
        <f t="shared" si="18"/>
        <v>1</v>
      </c>
      <c r="G63" s="10" t="str">
        <f t="shared" si="19"/>
        <v/>
      </c>
      <c r="I63" s="6"/>
      <c r="P63" s="12" t="str">
        <f t="shared" si="20"/>
        <v>/</v>
      </c>
    </row>
    <row r="64" spans="2:16" ht="24" hidden="1" customHeight="1" x14ac:dyDescent="0.2">
      <c r="B64" s="15" t="str">
        <f t="shared" ref="B64:B74" si="21">IF(F63&gt;1,LEFT(P60,FIND(" ",P60)),"")</f>
        <v/>
      </c>
      <c r="C64" s="4" t="str">
        <f t="shared" ref="C64:C84" si="22">IF(B64=" ","stop","")</f>
        <v/>
      </c>
      <c r="D64" s="6"/>
      <c r="E64" s="16">
        <f t="shared" ref="E64:E74" si="23">LEN(B64)</f>
        <v>0</v>
      </c>
      <c r="F64" s="6">
        <f t="shared" ref="F64:F74" si="24">F63-E64</f>
        <v>1</v>
      </c>
      <c r="G64" s="10" t="str">
        <f t="shared" ref="G64:G74" si="25">IF(RIGHT(B64)=".","stop","")</f>
        <v/>
      </c>
      <c r="P64" s="12" t="str">
        <f t="shared" ref="P64:P71" si="26">RIGHT(P63,F67)</f>
        <v>/</v>
      </c>
    </row>
    <row r="65" spans="2:16" ht="24" hidden="1" customHeight="1" x14ac:dyDescent="0.2">
      <c r="B65" s="15" t="str">
        <f t="shared" si="21"/>
        <v/>
      </c>
      <c r="C65" s="4" t="str">
        <f t="shared" si="22"/>
        <v/>
      </c>
      <c r="E65" s="16">
        <f t="shared" si="23"/>
        <v>0</v>
      </c>
      <c r="F65" s="6">
        <f t="shared" si="24"/>
        <v>1</v>
      </c>
      <c r="G65" s="10" t="str">
        <f t="shared" si="25"/>
        <v/>
      </c>
      <c r="P65" s="12" t="str">
        <f t="shared" si="26"/>
        <v>/</v>
      </c>
    </row>
    <row r="66" spans="2:16" ht="24" hidden="1" customHeight="1" x14ac:dyDescent="0.2">
      <c r="B66" s="15" t="str">
        <f t="shared" si="21"/>
        <v/>
      </c>
      <c r="C66" s="4" t="str">
        <f t="shared" si="22"/>
        <v/>
      </c>
      <c r="E66" s="16">
        <f t="shared" si="23"/>
        <v>0</v>
      </c>
      <c r="F66" s="6">
        <f t="shared" si="24"/>
        <v>1</v>
      </c>
      <c r="G66" s="10" t="str">
        <f t="shared" si="25"/>
        <v/>
      </c>
      <c r="P66" s="12" t="str">
        <f t="shared" si="26"/>
        <v>/</v>
      </c>
    </row>
    <row r="67" spans="2:16" ht="24" hidden="1" customHeight="1" x14ac:dyDescent="0.2">
      <c r="B67" s="15" t="str">
        <f t="shared" si="21"/>
        <v/>
      </c>
      <c r="C67" s="4" t="str">
        <f t="shared" si="22"/>
        <v/>
      </c>
      <c r="E67" s="16">
        <f t="shared" si="23"/>
        <v>0</v>
      </c>
      <c r="F67" s="6">
        <f t="shared" si="24"/>
        <v>1</v>
      </c>
      <c r="G67" s="10" t="str">
        <f t="shared" si="25"/>
        <v/>
      </c>
      <c r="P67" s="12" t="str">
        <f t="shared" si="26"/>
        <v>/</v>
      </c>
    </row>
    <row r="68" spans="2:16" ht="24" hidden="1" customHeight="1" x14ac:dyDescent="0.2">
      <c r="B68" s="15" t="str">
        <f t="shared" si="21"/>
        <v/>
      </c>
      <c r="C68" s="4" t="str">
        <f t="shared" si="22"/>
        <v/>
      </c>
      <c r="E68" s="16">
        <f t="shared" si="23"/>
        <v>0</v>
      </c>
      <c r="F68" s="6">
        <f t="shared" si="24"/>
        <v>1</v>
      </c>
      <c r="G68" s="10" t="str">
        <f t="shared" si="25"/>
        <v/>
      </c>
      <c r="P68" s="12" t="str">
        <f t="shared" si="26"/>
        <v>/</v>
      </c>
    </row>
    <row r="69" spans="2:16" ht="24" hidden="1" customHeight="1" x14ac:dyDescent="0.2">
      <c r="B69" s="15" t="str">
        <f t="shared" si="21"/>
        <v/>
      </c>
      <c r="C69" s="4" t="str">
        <f t="shared" si="22"/>
        <v/>
      </c>
      <c r="E69" s="16">
        <f t="shared" si="23"/>
        <v>0</v>
      </c>
      <c r="F69" s="6">
        <f t="shared" si="24"/>
        <v>1</v>
      </c>
      <c r="G69" s="10" t="str">
        <f t="shared" si="25"/>
        <v/>
      </c>
      <c r="P69" s="12" t="str">
        <f t="shared" si="26"/>
        <v>/</v>
      </c>
    </row>
    <row r="70" spans="2:16" ht="24" hidden="1" customHeight="1" x14ac:dyDescent="0.2">
      <c r="B70" s="15" t="str">
        <f t="shared" si="21"/>
        <v/>
      </c>
      <c r="C70" s="4" t="str">
        <f t="shared" si="22"/>
        <v/>
      </c>
      <c r="E70" s="16">
        <f t="shared" si="23"/>
        <v>0</v>
      </c>
      <c r="F70" s="6">
        <f t="shared" si="24"/>
        <v>1</v>
      </c>
      <c r="G70" s="10" t="str">
        <f t="shared" si="25"/>
        <v/>
      </c>
      <c r="I70" s="6"/>
      <c r="P70" s="12" t="str">
        <f t="shared" si="26"/>
        <v>/</v>
      </c>
    </row>
    <row r="71" spans="2:16" ht="24" hidden="1" customHeight="1" x14ac:dyDescent="0.2">
      <c r="B71" s="15" t="str">
        <f t="shared" si="21"/>
        <v/>
      </c>
      <c r="C71" s="4" t="str">
        <f t="shared" si="22"/>
        <v/>
      </c>
      <c r="E71" s="16">
        <f t="shared" si="23"/>
        <v>0</v>
      </c>
      <c r="F71" s="6">
        <f t="shared" si="24"/>
        <v>1</v>
      </c>
      <c r="G71" s="10" t="str">
        <f t="shared" si="25"/>
        <v/>
      </c>
      <c r="I71" s="6"/>
      <c r="P71" s="12" t="str">
        <f t="shared" si="26"/>
        <v>/</v>
      </c>
    </row>
    <row r="72" spans="2:16" ht="24" hidden="1" customHeight="1" x14ac:dyDescent="0.2">
      <c r="B72" s="15" t="str">
        <f t="shared" si="21"/>
        <v/>
      </c>
      <c r="C72" s="4" t="str">
        <f t="shared" si="22"/>
        <v/>
      </c>
      <c r="E72" s="16">
        <f t="shared" si="23"/>
        <v>0</v>
      </c>
      <c r="F72" s="6">
        <f t="shared" si="24"/>
        <v>1</v>
      </c>
      <c r="G72" s="10" t="str">
        <f t="shared" si="25"/>
        <v/>
      </c>
      <c r="I72" s="6"/>
      <c r="P72" s="12" t="str">
        <f t="shared" ref="P72:P103" si="27">RIGHT(P71,F75)</f>
        <v>/</v>
      </c>
    </row>
    <row r="73" spans="2:16" ht="24" hidden="1" customHeight="1" x14ac:dyDescent="0.2">
      <c r="B73" s="15" t="str">
        <f t="shared" si="21"/>
        <v/>
      </c>
      <c r="C73" s="4" t="str">
        <f t="shared" si="22"/>
        <v/>
      </c>
      <c r="E73" s="16">
        <f t="shared" si="23"/>
        <v>0</v>
      </c>
      <c r="F73" s="6">
        <f t="shared" si="24"/>
        <v>1</v>
      </c>
      <c r="G73" s="10" t="str">
        <f t="shared" si="25"/>
        <v/>
      </c>
      <c r="I73" s="6"/>
      <c r="P73" s="12" t="str">
        <f t="shared" si="27"/>
        <v>/</v>
      </c>
    </row>
    <row r="74" spans="2:16" ht="24" hidden="1" customHeight="1" x14ac:dyDescent="0.2">
      <c r="B74" s="15" t="str">
        <f t="shared" si="21"/>
        <v/>
      </c>
      <c r="C74" s="4" t="str">
        <f t="shared" si="22"/>
        <v/>
      </c>
      <c r="E74" s="16">
        <f t="shared" si="23"/>
        <v>0</v>
      </c>
      <c r="F74" s="6">
        <f t="shared" si="24"/>
        <v>1</v>
      </c>
      <c r="G74" s="10" t="str">
        <f t="shared" si="25"/>
        <v/>
      </c>
      <c r="I74" s="6"/>
      <c r="P74" s="12" t="str">
        <f t="shared" si="27"/>
        <v>/</v>
      </c>
    </row>
    <row r="75" spans="2:16" ht="24" hidden="1" customHeight="1" x14ac:dyDescent="0.2">
      <c r="B75" s="15" t="str">
        <f t="shared" ref="B75:B103" si="28">IF(F74&gt;1,LEFT(P71,FIND(" ",P71)),"")</f>
        <v/>
      </c>
      <c r="C75" s="4" t="str">
        <f>IF(B75=" ","stop","")</f>
        <v/>
      </c>
      <c r="D75" s="6"/>
      <c r="E75" s="16">
        <f>LEN(B75)</f>
        <v>0</v>
      </c>
      <c r="F75" s="6">
        <f>F74-E75</f>
        <v>1</v>
      </c>
      <c r="G75" s="10" t="str">
        <f>IF(RIGHT(B75)=".","stop","")</f>
        <v/>
      </c>
      <c r="P75" s="12" t="str">
        <f t="shared" si="27"/>
        <v>/</v>
      </c>
    </row>
    <row r="76" spans="2:16" ht="24" hidden="1" customHeight="1" x14ac:dyDescent="0.2">
      <c r="B76" s="15" t="str">
        <f t="shared" si="28"/>
        <v/>
      </c>
      <c r="C76" s="4" t="str">
        <f t="shared" si="22"/>
        <v/>
      </c>
      <c r="E76" s="16">
        <f>LEN(B76)</f>
        <v>0</v>
      </c>
      <c r="F76" s="6">
        <f>F75-E76</f>
        <v>1</v>
      </c>
      <c r="G76" s="10" t="str">
        <f t="shared" ref="G76:G84" si="29">IF(RIGHT(B76)=".","stop","")</f>
        <v/>
      </c>
      <c r="P76" s="12" t="str">
        <f t="shared" si="27"/>
        <v>/</v>
      </c>
    </row>
    <row r="77" spans="2:16" ht="24" hidden="1" customHeight="1" x14ac:dyDescent="0.2">
      <c r="B77" s="15" t="str">
        <f t="shared" si="28"/>
        <v/>
      </c>
      <c r="C77" s="4" t="str">
        <f t="shared" si="22"/>
        <v/>
      </c>
      <c r="E77" s="16">
        <f t="shared" ref="E77:E84" si="30">LEN(B77)</f>
        <v>0</v>
      </c>
      <c r="F77" s="6">
        <f>F76-E77</f>
        <v>1</v>
      </c>
      <c r="G77" s="10" t="str">
        <f t="shared" si="29"/>
        <v/>
      </c>
      <c r="P77" s="12" t="str">
        <f t="shared" si="27"/>
        <v>/</v>
      </c>
    </row>
    <row r="78" spans="2:16" ht="24" hidden="1" customHeight="1" x14ac:dyDescent="0.2">
      <c r="B78" s="15" t="str">
        <f t="shared" si="28"/>
        <v/>
      </c>
      <c r="C78" s="4" t="str">
        <f t="shared" si="22"/>
        <v/>
      </c>
      <c r="E78" s="16">
        <f t="shared" si="30"/>
        <v>0</v>
      </c>
      <c r="F78" s="6">
        <f t="shared" ref="F78:F84" si="31">F77-E78</f>
        <v>1</v>
      </c>
      <c r="G78" s="10" t="str">
        <f t="shared" si="29"/>
        <v/>
      </c>
      <c r="P78" s="12" t="str">
        <f t="shared" si="27"/>
        <v>/</v>
      </c>
    </row>
    <row r="79" spans="2:16" ht="24" hidden="1" customHeight="1" x14ac:dyDescent="0.2">
      <c r="B79" s="15" t="str">
        <f t="shared" si="28"/>
        <v/>
      </c>
      <c r="C79" s="4" t="str">
        <f t="shared" si="22"/>
        <v/>
      </c>
      <c r="E79" s="16">
        <f t="shared" si="30"/>
        <v>0</v>
      </c>
      <c r="F79" s="6">
        <f t="shared" si="31"/>
        <v>1</v>
      </c>
      <c r="G79" s="10" t="str">
        <f t="shared" si="29"/>
        <v/>
      </c>
      <c r="P79" s="12" t="str">
        <f t="shared" si="27"/>
        <v>/</v>
      </c>
    </row>
    <row r="80" spans="2:16" ht="24" hidden="1" customHeight="1" x14ac:dyDescent="0.2">
      <c r="B80" s="15" t="str">
        <f t="shared" si="28"/>
        <v/>
      </c>
      <c r="C80" s="4" t="str">
        <f t="shared" si="22"/>
        <v/>
      </c>
      <c r="E80" s="16">
        <f t="shared" si="30"/>
        <v>0</v>
      </c>
      <c r="F80" s="6">
        <f t="shared" si="31"/>
        <v>1</v>
      </c>
      <c r="G80" s="10" t="str">
        <f t="shared" si="29"/>
        <v/>
      </c>
      <c r="P80" s="12" t="str">
        <f t="shared" si="27"/>
        <v>/</v>
      </c>
    </row>
    <row r="81" spans="2:16" ht="24" hidden="1" customHeight="1" x14ac:dyDescent="0.2">
      <c r="B81" s="15" t="str">
        <f t="shared" si="28"/>
        <v/>
      </c>
      <c r="C81" s="4" t="str">
        <f t="shared" si="22"/>
        <v/>
      </c>
      <c r="E81" s="16">
        <f t="shared" si="30"/>
        <v>0</v>
      </c>
      <c r="F81" s="6">
        <f t="shared" si="31"/>
        <v>1</v>
      </c>
      <c r="G81" s="10" t="str">
        <f t="shared" si="29"/>
        <v/>
      </c>
      <c r="I81" s="6"/>
      <c r="P81" s="12" t="str">
        <f t="shared" si="27"/>
        <v>/</v>
      </c>
    </row>
    <row r="82" spans="2:16" ht="24" hidden="1" customHeight="1" x14ac:dyDescent="0.2">
      <c r="B82" s="15" t="str">
        <f t="shared" si="28"/>
        <v/>
      </c>
      <c r="C82" s="4" t="str">
        <f t="shared" si="22"/>
        <v/>
      </c>
      <c r="E82" s="16">
        <f t="shared" si="30"/>
        <v>0</v>
      </c>
      <c r="F82" s="6">
        <f t="shared" si="31"/>
        <v>1</v>
      </c>
      <c r="G82" s="10" t="str">
        <f t="shared" si="29"/>
        <v/>
      </c>
      <c r="I82" s="6"/>
      <c r="P82" s="12" t="str">
        <f t="shared" si="27"/>
        <v>/</v>
      </c>
    </row>
    <row r="83" spans="2:16" ht="24" hidden="1" customHeight="1" x14ac:dyDescent="0.2">
      <c r="B83" s="15" t="str">
        <f t="shared" si="28"/>
        <v/>
      </c>
      <c r="C83" s="4" t="str">
        <f t="shared" si="22"/>
        <v/>
      </c>
      <c r="E83" s="16">
        <f t="shared" si="30"/>
        <v>0</v>
      </c>
      <c r="F83" s="6">
        <f t="shared" si="31"/>
        <v>1</v>
      </c>
      <c r="G83" s="10" t="str">
        <f t="shared" si="29"/>
        <v/>
      </c>
      <c r="I83" s="6"/>
      <c r="P83" s="12" t="str">
        <f t="shared" si="27"/>
        <v>/</v>
      </c>
    </row>
    <row r="84" spans="2:16" ht="24" hidden="1" customHeight="1" x14ac:dyDescent="0.2">
      <c r="B84" s="15" t="str">
        <f t="shared" si="28"/>
        <v/>
      </c>
      <c r="C84" s="4" t="str">
        <f t="shared" si="22"/>
        <v/>
      </c>
      <c r="E84" s="16">
        <f t="shared" si="30"/>
        <v>0</v>
      </c>
      <c r="F84" s="6">
        <f t="shared" si="31"/>
        <v>1</v>
      </c>
      <c r="G84" s="10" t="str">
        <f t="shared" si="29"/>
        <v/>
      </c>
      <c r="I84" s="6"/>
      <c r="P84" s="12" t="str">
        <f t="shared" si="27"/>
        <v>/</v>
      </c>
    </row>
    <row r="85" spans="2:16" ht="24" hidden="1" customHeight="1" x14ac:dyDescent="0.2">
      <c r="B85" s="15" t="str">
        <f t="shared" si="28"/>
        <v/>
      </c>
      <c r="C85" s="4" t="str">
        <f t="shared" ref="C85:C92" si="32">IF(B85=" ","stop","")</f>
        <v/>
      </c>
      <c r="D85" s="6"/>
      <c r="E85" s="16">
        <f t="shared" ref="E85:E92" si="33">LEN(B85)</f>
        <v>0</v>
      </c>
      <c r="F85" s="6">
        <f t="shared" ref="F85:F92" si="34">F84-E85</f>
        <v>1</v>
      </c>
      <c r="G85" s="10" t="str">
        <f t="shared" ref="G85:G92" si="35">IF(RIGHT(B85)=".","stop","")</f>
        <v/>
      </c>
      <c r="P85" s="12" t="str">
        <f t="shared" si="27"/>
        <v>/</v>
      </c>
    </row>
    <row r="86" spans="2:16" ht="24" hidden="1" customHeight="1" x14ac:dyDescent="0.2">
      <c r="B86" s="15" t="str">
        <f t="shared" si="28"/>
        <v/>
      </c>
      <c r="C86" s="4" t="str">
        <f t="shared" si="32"/>
        <v/>
      </c>
      <c r="E86" s="16">
        <f t="shared" si="33"/>
        <v>0</v>
      </c>
      <c r="F86" s="6">
        <f t="shared" si="34"/>
        <v>1</v>
      </c>
      <c r="G86" s="10" t="str">
        <f t="shared" si="35"/>
        <v/>
      </c>
      <c r="P86" s="12" t="str">
        <f t="shared" si="27"/>
        <v>/</v>
      </c>
    </row>
    <row r="87" spans="2:16" ht="24" hidden="1" customHeight="1" x14ac:dyDescent="0.2">
      <c r="B87" s="15" t="str">
        <f t="shared" si="28"/>
        <v/>
      </c>
      <c r="C87" s="4" t="str">
        <f t="shared" si="32"/>
        <v/>
      </c>
      <c r="E87" s="16">
        <f t="shared" si="33"/>
        <v>0</v>
      </c>
      <c r="F87" s="6">
        <f t="shared" si="34"/>
        <v>1</v>
      </c>
      <c r="G87" s="10" t="str">
        <f t="shared" si="35"/>
        <v/>
      </c>
      <c r="P87" s="12" t="str">
        <f t="shared" si="27"/>
        <v>/</v>
      </c>
    </row>
    <row r="88" spans="2:16" ht="24" hidden="1" customHeight="1" x14ac:dyDescent="0.2">
      <c r="B88" s="15" t="str">
        <f t="shared" si="28"/>
        <v/>
      </c>
      <c r="C88" s="4" t="str">
        <f t="shared" si="32"/>
        <v/>
      </c>
      <c r="E88" s="16">
        <f t="shared" si="33"/>
        <v>0</v>
      </c>
      <c r="F88" s="6">
        <f t="shared" si="34"/>
        <v>1</v>
      </c>
      <c r="G88" s="10" t="str">
        <f t="shared" si="35"/>
        <v/>
      </c>
      <c r="P88" s="12" t="str">
        <f t="shared" si="27"/>
        <v>/</v>
      </c>
    </row>
    <row r="89" spans="2:16" ht="24" hidden="1" customHeight="1" x14ac:dyDescent="0.2">
      <c r="B89" s="15" t="str">
        <f t="shared" si="28"/>
        <v/>
      </c>
      <c r="C89" s="4" t="str">
        <f t="shared" si="32"/>
        <v/>
      </c>
      <c r="E89" s="16">
        <f t="shared" si="33"/>
        <v>0</v>
      </c>
      <c r="F89" s="6">
        <f t="shared" si="34"/>
        <v>1</v>
      </c>
      <c r="G89" s="10" t="str">
        <f t="shared" si="35"/>
        <v/>
      </c>
      <c r="P89" s="12" t="str">
        <f t="shared" si="27"/>
        <v>/</v>
      </c>
    </row>
    <row r="90" spans="2:16" ht="24" hidden="1" customHeight="1" x14ac:dyDescent="0.2">
      <c r="B90" s="15" t="str">
        <f t="shared" si="28"/>
        <v/>
      </c>
      <c r="C90" s="4" t="str">
        <f t="shared" si="32"/>
        <v/>
      </c>
      <c r="E90" s="16">
        <f t="shared" si="33"/>
        <v>0</v>
      </c>
      <c r="F90" s="6">
        <f t="shared" si="34"/>
        <v>1</v>
      </c>
      <c r="G90" s="10" t="str">
        <f t="shared" si="35"/>
        <v/>
      </c>
      <c r="P90" s="12" t="str">
        <f t="shared" si="27"/>
        <v>/</v>
      </c>
    </row>
    <row r="91" spans="2:16" ht="24" hidden="1" customHeight="1" x14ac:dyDescent="0.2">
      <c r="B91" s="15" t="str">
        <f t="shared" si="28"/>
        <v/>
      </c>
      <c r="C91" s="4" t="str">
        <f t="shared" si="32"/>
        <v/>
      </c>
      <c r="E91" s="16">
        <f t="shared" si="33"/>
        <v>0</v>
      </c>
      <c r="F91" s="6">
        <f t="shared" si="34"/>
        <v>1</v>
      </c>
      <c r="G91" s="10" t="str">
        <f t="shared" si="35"/>
        <v/>
      </c>
      <c r="I91" s="6"/>
      <c r="P91" s="12" t="str">
        <f t="shared" si="27"/>
        <v>/</v>
      </c>
    </row>
    <row r="92" spans="2:16" ht="24" hidden="1" customHeight="1" x14ac:dyDescent="0.2">
      <c r="B92" s="15" t="str">
        <f t="shared" si="28"/>
        <v/>
      </c>
      <c r="C92" s="4" t="str">
        <f t="shared" si="32"/>
        <v/>
      </c>
      <c r="E92" s="16">
        <f t="shared" si="33"/>
        <v>0</v>
      </c>
      <c r="F92" s="6">
        <f t="shared" si="34"/>
        <v>1</v>
      </c>
      <c r="G92" s="10" t="str">
        <f t="shared" si="35"/>
        <v/>
      </c>
      <c r="I92" s="6"/>
      <c r="P92" s="12" t="str">
        <f t="shared" si="27"/>
        <v>/</v>
      </c>
    </row>
    <row r="93" spans="2:16" ht="24" hidden="1" customHeight="1" x14ac:dyDescent="0.2">
      <c r="B93" s="15" t="str">
        <f t="shared" si="28"/>
        <v/>
      </c>
      <c r="C93" s="4" t="str">
        <f t="shared" ref="C93:C103" si="36">IF(B93=" ","stop","")</f>
        <v/>
      </c>
      <c r="D93" s="6"/>
      <c r="E93" s="16">
        <f t="shared" ref="E93:E103" si="37">LEN(B93)</f>
        <v>0</v>
      </c>
      <c r="F93" s="6">
        <f t="shared" ref="F93:F103" si="38">F92-E93</f>
        <v>1</v>
      </c>
      <c r="G93" s="10" t="str">
        <f t="shared" ref="G93:G103" si="39">IF(RIGHT(B93)=".","stop","")</f>
        <v/>
      </c>
      <c r="P93" s="12" t="str">
        <f t="shared" si="27"/>
        <v>/</v>
      </c>
    </row>
    <row r="94" spans="2:16" ht="24" hidden="1" customHeight="1" x14ac:dyDescent="0.2">
      <c r="B94" s="15" t="str">
        <f t="shared" si="28"/>
        <v/>
      </c>
      <c r="C94" s="4" t="str">
        <f t="shared" si="36"/>
        <v/>
      </c>
      <c r="E94" s="16">
        <f t="shared" si="37"/>
        <v>0</v>
      </c>
      <c r="F94" s="6">
        <f t="shared" si="38"/>
        <v>1</v>
      </c>
      <c r="G94" s="10" t="str">
        <f t="shared" si="39"/>
        <v/>
      </c>
      <c r="P94" s="12" t="str">
        <f t="shared" si="27"/>
        <v>/</v>
      </c>
    </row>
    <row r="95" spans="2:16" ht="24" hidden="1" customHeight="1" x14ac:dyDescent="0.2">
      <c r="B95" s="15" t="str">
        <f t="shared" si="28"/>
        <v/>
      </c>
      <c r="C95" s="4" t="str">
        <f t="shared" si="36"/>
        <v/>
      </c>
      <c r="E95" s="16">
        <f t="shared" si="37"/>
        <v>0</v>
      </c>
      <c r="F95" s="6">
        <f t="shared" si="38"/>
        <v>1</v>
      </c>
      <c r="G95" s="10" t="str">
        <f t="shared" si="39"/>
        <v/>
      </c>
      <c r="P95" s="12" t="str">
        <f t="shared" si="27"/>
        <v>/</v>
      </c>
    </row>
    <row r="96" spans="2:16" ht="24" hidden="1" customHeight="1" x14ac:dyDescent="0.2">
      <c r="B96" s="15" t="str">
        <f t="shared" si="28"/>
        <v/>
      </c>
      <c r="C96" s="4" t="str">
        <f t="shared" si="36"/>
        <v/>
      </c>
      <c r="E96" s="16">
        <f t="shared" si="37"/>
        <v>0</v>
      </c>
      <c r="F96" s="6">
        <f t="shared" si="38"/>
        <v>1</v>
      </c>
      <c r="G96" s="10" t="str">
        <f t="shared" si="39"/>
        <v/>
      </c>
      <c r="P96" s="12" t="str">
        <f t="shared" si="27"/>
        <v>/</v>
      </c>
    </row>
    <row r="97" spans="2:16" ht="24" hidden="1" customHeight="1" x14ac:dyDescent="0.2">
      <c r="B97" s="15" t="str">
        <f t="shared" si="28"/>
        <v/>
      </c>
      <c r="C97" s="4" t="str">
        <f t="shared" si="36"/>
        <v/>
      </c>
      <c r="E97" s="16">
        <f t="shared" si="37"/>
        <v>0</v>
      </c>
      <c r="F97" s="6">
        <f t="shared" si="38"/>
        <v>1</v>
      </c>
      <c r="G97" s="10" t="str">
        <f t="shared" si="39"/>
        <v/>
      </c>
      <c r="P97" s="12" t="str">
        <f t="shared" si="27"/>
        <v>/</v>
      </c>
    </row>
    <row r="98" spans="2:16" ht="24" hidden="1" customHeight="1" x14ac:dyDescent="0.2">
      <c r="B98" s="15" t="str">
        <f t="shared" si="28"/>
        <v/>
      </c>
      <c r="C98" s="4" t="str">
        <f t="shared" si="36"/>
        <v/>
      </c>
      <c r="E98" s="16">
        <f t="shared" si="37"/>
        <v>0</v>
      </c>
      <c r="F98" s="6">
        <f t="shared" si="38"/>
        <v>1</v>
      </c>
      <c r="G98" s="10" t="str">
        <f t="shared" si="39"/>
        <v/>
      </c>
      <c r="P98" s="12" t="str">
        <f t="shared" si="27"/>
        <v>/</v>
      </c>
    </row>
    <row r="99" spans="2:16" ht="24" hidden="1" customHeight="1" x14ac:dyDescent="0.2">
      <c r="B99" s="15" t="str">
        <f t="shared" si="28"/>
        <v/>
      </c>
      <c r="C99" s="4" t="str">
        <f t="shared" si="36"/>
        <v/>
      </c>
      <c r="E99" s="16">
        <f t="shared" si="37"/>
        <v>0</v>
      </c>
      <c r="F99" s="6">
        <f t="shared" si="38"/>
        <v>1</v>
      </c>
      <c r="G99" s="10" t="str">
        <f t="shared" si="39"/>
        <v/>
      </c>
      <c r="I99" s="6"/>
      <c r="P99" s="12" t="str">
        <f t="shared" si="27"/>
        <v>/</v>
      </c>
    </row>
    <row r="100" spans="2:16" ht="24" hidden="1" customHeight="1" x14ac:dyDescent="0.2">
      <c r="B100" s="15" t="str">
        <f t="shared" si="28"/>
        <v/>
      </c>
      <c r="C100" s="4" t="str">
        <f t="shared" si="36"/>
        <v/>
      </c>
      <c r="E100" s="16">
        <f t="shared" si="37"/>
        <v>0</v>
      </c>
      <c r="F100" s="6">
        <f t="shared" si="38"/>
        <v>1</v>
      </c>
      <c r="G100" s="10" t="str">
        <f t="shared" si="39"/>
        <v/>
      </c>
      <c r="I100" s="6"/>
      <c r="P100" s="12" t="str">
        <f t="shared" si="27"/>
        <v>/</v>
      </c>
    </row>
    <row r="101" spans="2:16" ht="24" hidden="1" customHeight="1" x14ac:dyDescent="0.2">
      <c r="B101" s="15" t="str">
        <f t="shared" si="28"/>
        <v/>
      </c>
      <c r="C101" s="4" t="str">
        <f t="shared" si="36"/>
        <v/>
      </c>
      <c r="E101" s="16">
        <f t="shared" si="37"/>
        <v>0</v>
      </c>
      <c r="F101" s="6">
        <f t="shared" si="38"/>
        <v>1</v>
      </c>
      <c r="G101" s="10" t="str">
        <f t="shared" si="39"/>
        <v/>
      </c>
      <c r="I101" s="6"/>
      <c r="P101" s="12" t="str">
        <f t="shared" si="27"/>
        <v/>
      </c>
    </row>
    <row r="102" spans="2:16" ht="24" hidden="1" customHeight="1" x14ac:dyDescent="0.2">
      <c r="B102" s="15" t="str">
        <f t="shared" si="28"/>
        <v/>
      </c>
      <c r="C102" s="4" t="str">
        <f t="shared" si="36"/>
        <v/>
      </c>
      <c r="E102" s="16">
        <f t="shared" si="37"/>
        <v>0</v>
      </c>
      <c r="F102" s="6">
        <f t="shared" si="38"/>
        <v>1</v>
      </c>
      <c r="G102" s="10" t="str">
        <f t="shared" si="39"/>
        <v/>
      </c>
      <c r="I102" s="6"/>
      <c r="P102" s="12" t="str">
        <f t="shared" si="27"/>
        <v/>
      </c>
    </row>
    <row r="103" spans="2:16" ht="24" hidden="1" customHeight="1" x14ac:dyDescent="0.2">
      <c r="B103" s="15" t="str">
        <f t="shared" si="28"/>
        <v/>
      </c>
      <c r="C103" s="4" t="str">
        <f t="shared" si="36"/>
        <v/>
      </c>
      <c r="E103" s="16">
        <f t="shared" si="37"/>
        <v>0</v>
      </c>
      <c r="F103" s="6">
        <f t="shared" si="38"/>
        <v>1</v>
      </c>
      <c r="G103" s="10" t="str">
        <f t="shared" si="39"/>
        <v/>
      </c>
      <c r="I103" s="6"/>
      <c r="P103" s="12" t="str">
        <f t="shared" si="27"/>
        <v/>
      </c>
    </row>
    <row r="104" spans="2:16" ht="24" hidden="1" customHeight="1" x14ac:dyDescent="0.2"/>
    <row r="105" spans="2:16" ht="24" hidden="1" customHeight="1" x14ac:dyDescent="0.2"/>
    <row r="106" spans="2:16" ht="24" hidden="1" customHeight="1" x14ac:dyDescent="0.2"/>
    <row r="107" spans="2:16" ht="24" hidden="1" customHeight="1" x14ac:dyDescent="0.2"/>
    <row r="108" spans="2:16" ht="24" hidden="1" customHeight="1" x14ac:dyDescent="0.2"/>
    <row r="109" spans="2:16" ht="24" hidden="1" customHeight="1" x14ac:dyDescent="0.2"/>
    <row r="110" spans="2:16" ht="24" hidden="1" customHeight="1" x14ac:dyDescent="0.2"/>
    <row r="111" spans="2:16" ht="24" hidden="1" customHeight="1" x14ac:dyDescent="0.2"/>
    <row r="112" spans="2:16" ht="24" customHeight="1" x14ac:dyDescent="0.2">
      <c r="B112" s="75" t="s">
        <v>40</v>
      </c>
      <c r="C112" s="75"/>
    </row>
  </sheetData>
  <sheetProtection algorithmName="SHA-512" hashValue="/XKg2eVEbkeKdF0B6Neb4h+5WXQgEKG+x/yvnMpZsKduek1uehsL8/g3th6aJTpuDrux9+0hg7K3oX0bzW1zSA==" saltValue="3TiSWwM5Ahf3V/juRUQ28w==" spinCount="100000" sheet="1" objects="1" scenarios="1" selectLockedCells="1"/>
  <mergeCells count="3">
    <mergeCell ref="B6:C10"/>
    <mergeCell ref="B5:C5"/>
    <mergeCell ref="B112:C112"/>
  </mergeCells>
  <phoneticPr fontId="2" type="noConversion"/>
  <hyperlinks>
    <hyperlink ref="F5" location="Sheet1!A1" display="Retour" xr:uid="{00000000-0004-0000-0100-000000000000}"/>
    <hyperlink ref="B112:C112" location="Sheet1!A1" tooltip="Retour" display="Retour" xr:uid="{00000000-0004-0000-0100-000001000000}"/>
  </hyperlinks>
  <pageMargins left="0.78740157499999996" right="0.78740157499999996" top="0.984251969" bottom="0.984251969" header="0.5" footer="0.5"/>
  <pageSetup paperSize="9" orientation="portrait" horizontalDpi="4294967293"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32"/>
  <sheetViews>
    <sheetView showGridLines="0" showRowColHeaders="0" topLeftCell="C32" workbookViewId="0">
      <selection activeCell="C33" sqref="C33"/>
    </sheetView>
  </sheetViews>
  <sheetFormatPr baseColWidth="10" defaultColWidth="8.85546875" defaultRowHeight="99.6" customHeight="1" x14ac:dyDescent="0.2"/>
  <cols>
    <col min="1" max="1" width="79.28515625" style="1" hidden="1" customWidth="1"/>
    <col min="2" max="2" width="28.140625" style="1" hidden="1" customWidth="1"/>
    <col min="3" max="3" width="53.28515625" style="1" customWidth="1"/>
    <col min="4" max="4" width="40.42578125" style="1" hidden="1" customWidth="1"/>
    <col min="5" max="16384" width="8.85546875" style="1"/>
  </cols>
  <sheetData>
    <row r="1" spans="1:4" ht="99.6" customHeight="1" x14ac:dyDescent="0.2">
      <c r="A1" s="69" t="s">
        <v>13</v>
      </c>
      <c r="B1" s="70"/>
      <c r="D1" s="1" t="s">
        <v>16</v>
      </c>
    </row>
    <row r="2" spans="1:4" ht="99.6" customHeight="1" x14ac:dyDescent="0.2">
      <c r="A2" s="67" t="s">
        <v>21</v>
      </c>
      <c r="B2" s="68"/>
    </row>
    <row r="3" spans="1:4" ht="99.6" customHeight="1" x14ac:dyDescent="0.2">
      <c r="A3" s="69" t="s">
        <v>14</v>
      </c>
      <c r="B3" s="70"/>
    </row>
    <row r="4" spans="1:4" ht="99.6" customHeight="1" x14ac:dyDescent="0.2">
      <c r="A4" s="67" t="s">
        <v>15</v>
      </c>
      <c r="B4" s="68"/>
    </row>
    <row r="5" spans="1:4" ht="99.6" customHeight="1" x14ac:dyDescent="0.2">
      <c r="A5" s="69" t="s">
        <v>11</v>
      </c>
      <c r="B5" s="70"/>
    </row>
    <row r="6" spans="1:4" ht="99.6" customHeight="1" x14ac:dyDescent="0.2">
      <c r="A6" s="67" t="s">
        <v>12</v>
      </c>
      <c r="B6" s="68"/>
    </row>
    <row r="7" spans="1:4" ht="99.6" customHeight="1" x14ac:dyDescent="0.2">
      <c r="A7" s="69" t="s">
        <v>22</v>
      </c>
      <c r="B7" s="70"/>
    </row>
    <row r="8" spans="1:4" ht="99.6" customHeight="1" x14ac:dyDescent="0.2">
      <c r="A8" s="67" t="s">
        <v>23</v>
      </c>
      <c r="B8" s="68"/>
    </row>
    <row r="9" spans="1:4" ht="99.6" customHeight="1" x14ac:dyDescent="0.2">
      <c r="A9" s="69" t="s">
        <v>24</v>
      </c>
      <c r="B9" s="70"/>
    </row>
    <row r="10" spans="1:4" ht="99.6" customHeight="1" x14ac:dyDescent="0.2">
      <c r="A10" s="67" t="s">
        <v>25</v>
      </c>
      <c r="B10" s="68"/>
    </row>
    <row r="11" spans="1:4" ht="99.6" customHeight="1" x14ac:dyDescent="0.2">
      <c r="A11" s="73" t="s">
        <v>26</v>
      </c>
      <c r="B11" s="74"/>
    </row>
    <row r="12" spans="1:4" ht="99.6" customHeight="1" x14ac:dyDescent="0.2">
      <c r="A12" s="71" t="s">
        <v>1</v>
      </c>
      <c r="B12" s="72"/>
    </row>
    <row r="13" spans="1:4" ht="99.6" customHeight="1" x14ac:dyDescent="0.2">
      <c r="A13" s="69" t="s">
        <v>2</v>
      </c>
      <c r="B13" s="70"/>
    </row>
    <row r="14" spans="1:4" ht="99.6" customHeight="1" x14ac:dyDescent="0.2">
      <c r="A14" s="71" t="s">
        <v>4</v>
      </c>
      <c r="B14" s="72"/>
    </row>
    <row r="15" spans="1:4" ht="99.6" customHeight="1" x14ac:dyDescent="0.2">
      <c r="A15" s="69" t="s">
        <v>5</v>
      </c>
      <c r="B15" s="70"/>
    </row>
    <row r="16" spans="1:4" ht="99.6" customHeight="1" x14ac:dyDescent="0.2">
      <c r="A16" s="71" t="s">
        <v>6</v>
      </c>
      <c r="B16" s="72"/>
    </row>
    <row r="17" spans="1:3" ht="99.6" customHeight="1" x14ac:dyDescent="0.2">
      <c r="A17" s="69" t="s">
        <v>7</v>
      </c>
      <c r="B17" s="70"/>
    </row>
    <row r="18" spans="1:3" ht="99.6" customHeight="1" x14ac:dyDescent="0.2">
      <c r="A18" s="67" t="s">
        <v>8</v>
      </c>
      <c r="B18" s="68"/>
    </row>
    <row r="19" spans="1:3" ht="99.6" customHeight="1" x14ac:dyDescent="0.2">
      <c r="A19" s="69" t="s">
        <v>9</v>
      </c>
      <c r="B19" s="70"/>
    </row>
    <row r="20" spans="1:3" ht="99.6" customHeight="1" x14ac:dyDescent="0.2">
      <c r="A20" s="67" t="s">
        <v>10</v>
      </c>
      <c r="B20" s="68"/>
    </row>
    <row r="21" spans="1:3" ht="99.6" customHeight="1" x14ac:dyDescent="0.2">
      <c r="A21" s="69" t="s">
        <v>27</v>
      </c>
      <c r="B21" s="70"/>
    </row>
    <row r="22" spans="1:3" ht="99.6" customHeight="1" x14ac:dyDescent="0.2">
      <c r="A22" s="67" t="s">
        <v>28</v>
      </c>
      <c r="B22" s="68"/>
    </row>
    <row r="23" spans="1:3" ht="99.6" customHeight="1" x14ac:dyDescent="0.2">
      <c r="A23" s="69" t="s">
        <v>29</v>
      </c>
      <c r="B23" s="70"/>
    </row>
    <row r="24" spans="1:3" ht="99.6" customHeight="1" x14ac:dyDescent="0.2">
      <c r="A24" s="71" t="s">
        <v>30</v>
      </c>
      <c r="B24" s="72"/>
    </row>
    <row r="25" spans="1:3" ht="99.6" customHeight="1" x14ac:dyDescent="0.2">
      <c r="A25" s="69" t="s">
        <v>31</v>
      </c>
      <c r="B25" s="70"/>
    </row>
    <row r="26" spans="1:3" ht="99.6" customHeight="1" x14ac:dyDescent="0.2">
      <c r="A26" s="71" t="s">
        <v>32</v>
      </c>
      <c r="B26" s="72"/>
    </row>
    <row r="27" spans="1:3" ht="99.6" customHeight="1" x14ac:dyDescent="0.2">
      <c r="A27" s="69" t="s">
        <v>34</v>
      </c>
      <c r="B27" s="70"/>
    </row>
    <row r="28" spans="1:3" ht="99.6" customHeight="1" x14ac:dyDescent="0.2">
      <c r="A28" s="71" t="s">
        <v>35</v>
      </c>
      <c r="B28" s="72"/>
    </row>
    <row r="29" spans="1:3" ht="99.6" customHeight="1" x14ac:dyDescent="0.2">
      <c r="A29" s="69" t="s">
        <v>36</v>
      </c>
      <c r="B29" s="70"/>
      <c r="C29" s="1" t="s">
        <v>39</v>
      </c>
    </row>
    <row r="30" spans="1:3" ht="99.6" customHeight="1" x14ac:dyDescent="0.2">
      <c r="A30" s="67" t="s">
        <v>37</v>
      </c>
      <c r="B30" s="68"/>
    </row>
    <row r="32" spans="1:3" ht="99.6" customHeight="1" x14ac:dyDescent="0.2">
      <c r="C32" s="24" t="s">
        <v>39</v>
      </c>
    </row>
  </sheetData>
  <sheetProtection password="DC7F" sheet="1"/>
  <dataConsolidate/>
  <mergeCells count="30">
    <mergeCell ref="A30:B30"/>
    <mergeCell ref="A25:B25"/>
    <mergeCell ref="A26:B26"/>
    <mergeCell ref="A27:B27"/>
    <mergeCell ref="A28:B28"/>
    <mergeCell ref="A22:B22"/>
    <mergeCell ref="A23:B23"/>
    <mergeCell ref="A21:B21"/>
    <mergeCell ref="A24:B24"/>
    <mergeCell ref="A29:B29"/>
    <mergeCell ref="A20:B20"/>
    <mergeCell ref="A14:B14"/>
    <mergeCell ref="A13:B13"/>
    <mergeCell ref="A17:B17"/>
    <mergeCell ref="A18:B18"/>
    <mergeCell ref="A16:B16"/>
    <mergeCell ref="A15:B15"/>
    <mergeCell ref="A12:B12"/>
    <mergeCell ref="A11:B11"/>
    <mergeCell ref="A10:B10"/>
    <mergeCell ref="A9:B9"/>
    <mergeCell ref="A19:B19"/>
    <mergeCell ref="A8:B8"/>
    <mergeCell ref="A7:B7"/>
    <mergeCell ref="A2:B2"/>
    <mergeCell ref="A1:B1"/>
    <mergeCell ref="A6:B6"/>
    <mergeCell ref="A5:B5"/>
    <mergeCell ref="A4:B4"/>
    <mergeCell ref="A3:B3"/>
  </mergeCells>
  <phoneticPr fontId="2" type="noConversion"/>
  <pageMargins left="0.78740157499999996" right="0.78740157499999996" top="0.984251969" bottom="0.984251969"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Sheet1</vt:lpstr>
      <vt:lpstr>Sheet2</vt:lpstr>
      <vt:lpstr>Sheet3</vt:lpstr>
    </vt:vector>
  </TitlesOfParts>
  <Company>IBM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odile</dc:creator>
  <cp:lastModifiedBy>User</cp:lastModifiedBy>
  <dcterms:created xsi:type="dcterms:W3CDTF">2009-04-26T08:15:20Z</dcterms:created>
  <dcterms:modified xsi:type="dcterms:W3CDTF">2021-02-24T12:51:12Z</dcterms:modified>
</cp:coreProperties>
</file>