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812AD032-1172-4263-B904-6F77A7291FB4}" xr6:coauthVersionLast="47" xr6:coauthVersionMax="47" xr10:uidLastSave="{00000000-0000-0000-0000-000000000000}"/>
  <bookViews>
    <workbookView xWindow="-120" yWindow="-120" windowWidth="30960" windowHeight="16920" tabRatio="659" activeTab="15" xr2:uid="{00000000-000D-0000-FFFF-FFFF00000000}"/>
  </bookViews>
  <sheets>
    <sheet name="Liste" sheetId="13" r:id="rId1"/>
    <sheet name="APPEL" sheetId="17" r:id="rId2"/>
    <sheet name="Sept" sheetId="1" r:id="rId3"/>
    <sheet name="Oct." sheetId="2" r:id="rId4"/>
    <sheet name="Nov." sheetId="3" r:id="rId5"/>
    <sheet name="Déc." sheetId="4" r:id="rId6"/>
    <sheet name="Jan." sheetId="5" r:id="rId7"/>
    <sheet name="Fév." sheetId="6" r:id="rId8"/>
    <sheet name="Mars" sheetId="7" r:id="rId9"/>
    <sheet name="Avril" sheetId="8" r:id="rId10"/>
    <sheet name="Mai" sheetId="9" r:id="rId11"/>
    <sheet name="Juin" sheetId="10" r:id="rId12"/>
    <sheet name="Juil." sheetId="11" r:id="rId13"/>
    <sheet name="Année " sheetId="12" r:id="rId14"/>
    <sheet name="Nb d'absences" sheetId="14" r:id="rId15"/>
    <sheet name="Comportement" sheetId="15" r:id="rId16"/>
    <sheet name="Matériel" sheetId="16" r:id="rId17"/>
  </sheets>
  <externalReferences>
    <externalReference r:id="rId18"/>
  </externalReferences>
  <calcPr calcId="191029"/>
</workbook>
</file>

<file path=xl/calcChain.xml><?xml version="1.0" encoding="utf-8"?>
<calcChain xmlns="http://schemas.openxmlformats.org/spreadsheetml/2006/main">
  <c r="AP9" i="1" l="1"/>
  <c r="AP12" i="1" s="1"/>
  <c r="B1" i="13"/>
  <c r="D5" i="17" s="1"/>
  <c r="F33" i="14"/>
  <c r="G33" i="14"/>
  <c r="H33" i="14"/>
  <c r="J33" i="14"/>
  <c r="K33" i="14"/>
  <c r="L33" i="14"/>
  <c r="M33" i="14"/>
  <c r="N33" i="14"/>
  <c r="O33" i="14"/>
  <c r="P33" i="14"/>
  <c r="F34" i="14"/>
  <c r="G34" i="14"/>
  <c r="H34" i="14"/>
  <c r="J34" i="14"/>
  <c r="K34" i="14"/>
  <c r="L34" i="14"/>
  <c r="M34" i="14"/>
  <c r="N34" i="14"/>
  <c r="O34" i="14"/>
  <c r="P34" i="14"/>
  <c r="F35" i="14"/>
  <c r="G35" i="14"/>
  <c r="H35" i="14"/>
  <c r="J35" i="14"/>
  <c r="K35" i="14"/>
  <c r="L35" i="14"/>
  <c r="M35" i="14"/>
  <c r="N35" i="14"/>
  <c r="O35" i="14"/>
  <c r="P35" i="14"/>
  <c r="F36" i="14"/>
  <c r="G36" i="14"/>
  <c r="H36" i="14"/>
  <c r="J36" i="14"/>
  <c r="K36" i="14"/>
  <c r="L36" i="14"/>
  <c r="M36" i="14"/>
  <c r="N36" i="14"/>
  <c r="O36" i="14"/>
  <c r="P36" i="14"/>
  <c r="P32" i="14"/>
  <c r="O32" i="14"/>
  <c r="N32" i="14"/>
  <c r="M32" i="14"/>
  <c r="L32" i="14"/>
  <c r="K32" i="14"/>
  <c r="J32" i="14"/>
  <c r="H32" i="14"/>
  <c r="G32" i="14"/>
  <c r="F32" i="14"/>
  <c r="P31" i="14"/>
  <c r="O31" i="14"/>
  <c r="N31" i="14"/>
  <c r="M31" i="14"/>
  <c r="L31" i="14"/>
  <c r="K31" i="14"/>
  <c r="J31" i="14"/>
  <c r="H31" i="14"/>
  <c r="G31" i="14"/>
  <c r="F31" i="14"/>
  <c r="P30" i="14"/>
  <c r="O30" i="14"/>
  <c r="N30" i="14"/>
  <c r="M30" i="14"/>
  <c r="L30" i="14"/>
  <c r="K30" i="14"/>
  <c r="J30" i="14"/>
  <c r="H30" i="14"/>
  <c r="G30" i="14"/>
  <c r="F30" i="14"/>
  <c r="P29" i="14"/>
  <c r="O29" i="14"/>
  <c r="N29" i="14"/>
  <c r="M29" i="14"/>
  <c r="L29" i="14"/>
  <c r="K29" i="14"/>
  <c r="J29" i="14"/>
  <c r="H29" i="14"/>
  <c r="G29" i="14"/>
  <c r="F29" i="14"/>
  <c r="P28" i="14"/>
  <c r="O28" i="14"/>
  <c r="N28" i="14"/>
  <c r="M28" i="14"/>
  <c r="L28" i="14"/>
  <c r="K28" i="14"/>
  <c r="J28" i="14"/>
  <c r="H28" i="14"/>
  <c r="G28" i="14"/>
  <c r="F28" i="14"/>
  <c r="P27" i="14"/>
  <c r="O27" i="14"/>
  <c r="N27" i="14"/>
  <c r="M27" i="14"/>
  <c r="L27" i="14"/>
  <c r="K27" i="14"/>
  <c r="J27" i="14"/>
  <c r="H27" i="14"/>
  <c r="G27" i="14"/>
  <c r="F27" i="14"/>
  <c r="P26" i="14"/>
  <c r="O26" i="14"/>
  <c r="N26" i="14"/>
  <c r="M26" i="14"/>
  <c r="L26" i="14"/>
  <c r="K26" i="14"/>
  <c r="J26" i="14"/>
  <c r="H26" i="14"/>
  <c r="G26" i="14"/>
  <c r="F26" i="14"/>
  <c r="P25" i="14"/>
  <c r="O25" i="14"/>
  <c r="N25" i="14"/>
  <c r="M25" i="14"/>
  <c r="L25" i="14"/>
  <c r="K25" i="14"/>
  <c r="J25" i="14"/>
  <c r="H25" i="14"/>
  <c r="G25" i="14"/>
  <c r="F25" i="14"/>
  <c r="P24" i="14"/>
  <c r="O24" i="14"/>
  <c r="N24" i="14"/>
  <c r="M24" i="14"/>
  <c r="L24" i="14"/>
  <c r="K24" i="14"/>
  <c r="J24" i="14"/>
  <c r="H24" i="14"/>
  <c r="G24" i="14"/>
  <c r="F24" i="14"/>
  <c r="P23" i="14"/>
  <c r="O23" i="14"/>
  <c r="N23" i="14"/>
  <c r="M23" i="14"/>
  <c r="L23" i="14"/>
  <c r="K23" i="14"/>
  <c r="J23" i="14"/>
  <c r="H23" i="14"/>
  <c r="G23" i="14"/>
  <c r="F23" i="14"/>
  <c r="P22" i="14"/>
  <c r="O22" i="14"/>
  <c r="N22" i="14"/>
  <c r="M22" i="14"/>
  <c r="L22" i="14"/>
  <c r="K22" i="14"/>
  <c r="J22" i="14"/>
  <c r="H22" i="14"/>
  <c r="G22" i="14"/>
  <c r="F22" i="14"/>
  <c r="P21" i="14"/>
  <c r="O21" i="14"/>
  <c r="N21" i="14"/>
  <c r="M21" i="14"/>
  <c r="L21" i="14"/>
  <c r="K21" i="14"/>
  <c r="J21" i="14"/>
  <c r="H21" i="14"/>
  <c r="G21" i="14"/>
  <c r="F21" i="14"/>
  <c r="P20" i="14"/>
  <c r="O20" i="14"/>
  <c r="N20" i="14"/>
  <c r="M20" i="14"/>
  <c r="L20" i="14"/>
  <c r="K20" i="14"/>
  <c r="J20" i="14"/>
  <c r="H20" i="14"/>
  <c r="G20" i="14"/>
  <c r="F20" i="14"/>
  <c r="P19" i="14"/>
  <c r="O19" i="14"/>
  <c r="N19" i="14"/>
  <c r="M19" i="14"/>
  <c r="L19" i="14"/>
  <c r="K19" i="14"/>
  <c r="J19" i="14"/>
  <c r="H19" i="14"/>
  <c r="G19" i="14"/>
  <c r="F19" i="14"/>
  <c r="P18" i="14"/>
  <c r="O18" i="14"/>
  <c r="N18" i="14"/>
  <c r="M18" i="14"/>
  <c r="L18" i="14"/>
  <c r="K18" i="14"/>
  <c r="J18" i="14"/>
  <c r="H18" i="14"/>
  <c r="G18" i="14"/>
  <c r="F18" i="14"/>
  <c r="P17" i="14"/>
  <c r="O17" i="14"/>
  <c r="N17" i="14"/>
  <c r="M17" i="14"/>
  <c r="L17" i="14"/>
  <c r="K17" i="14"/>
  <c r="J17" i="14"/>
  <c r="H17" i="14"/>
  <c r="G17" i="14"/>
  <c r="F17" i="14"/>
  <c r="P16" i="14"/>
  <c r="O16" i="14"/>
  <c r="N16" i="14"/>
  <c r="M16" i="14"/>
  <c r="L16" i="14"/>
  <c r="K16" i="14"/>
  <c r="J16" i="14"/>
  <c r="H16" i="14"/>
  <c r="G16" i="14"/>
  <c r="F16" i="14"/>
  <c r="P15" i="14"/>
  <c r="O15" i="14"/>
  <c r="N15" i="14"/>
  <c r="M15" i="14"/>
  <c r="L15" i="14"/>
  <c r="K15" i="14"/>
  <c r="J15" i="14"/>
  <c r="H15" i="14"/>
  <c r="G15" i="14"/>
  <c r="F15" i="14"/>
  <c r="P14" i="14"/>
  <c r="O14" i="14"/>
  <c r="N14" i="14"/>
  <c r="M14" i="14"/>
  <c r="L14" i="14"/>
  <c r="K14" i="14"/>
  <c r="J14" i="14"/>
  <c r="H14" i="14"/>
  <c r="G14" i="14"/>
  <c r="F14" i="14"/>
  <c r="P13" i="14"/>
  <c r="O13" i="14"/>
  <c r="N13" i="14"/>
  <c r="M13" i="14"/>
  <c r="L13" i="14"/>
  <c r="K13" i="14"/>
  <c r="J13" i="14"/>
  <c r="H13" i="14"/>
  <c r="G13" i="14"/>
  <c r="F13" i="14"/>
  <c r="P12" i="14"/>
  <c r="O12" i="14"/>
  <c r="N12" i="14"/>
  <c r="M12" i="14"/>
  <c r="L12" i="14"/>
  <c r="K12" i="14"/>
  <c r="J12" i="14"/>
  <c r="H12" i="14"/>
  <c r="G12" i="14"/>
  <c r="F12" i="14"/>
  <c r="P11" i="14"/>
  <c r="O11" i="14"/>
  <c r="N11" i="14"/>
  <c r="M11" i="14"/>
  <c r="L11" i="14"/>
  <c r="K11" i="14"/>
  <c r="J11" i="14"/>
  <c r="H11" i="14"/>
  <c r="G11" i="14"/>
  <c r="F11" i="14"/>
  <c r="F9" i="14"/>
  <c r="G9" i="14"/>
  <c r="H9" i="14"/>
  <c r="J9" i="14"/>
  <c r="K9" i="14"/>
  <c r="L9" i="14"/>
  <c r="M9" i="14"/>
  <c r="N9" i="14"/>
  <c r="O9" i="14"/>
  <c r="P9" i="14"/>
  <c r="F10" i="14"/>
  <c r="G10" i="14"/>
  <c r="H10" i="14"/>
  <c r="J10" i="14"/>
  <c r="K10" i="14"/>
  <c r="L10" i="14"/>
  <c r="M10" i="14"/>
  <c r="N10" i="14"/>
  <c r="O10" i="14"/>
  <c r="P10" i="14"/>
  <c r="P8" i="14"/>
  <c r="O8" i="14"/>
  <c r="N8" i="14"/>
  <c r="M8" i="14"/>
  <c r="L8" i="14"/>
  <c r="K8" i="14"/>
  <c r="J8" i="14"/>
  <c r="H8" i="14"/>
  <c r="G8" i="14"/>
  <c r="F8" i="14"/>
  <c r="P7" i="14"/>
  <c r="O7" i="14"/>
  <c r="N7" i="14"/>
  <c r="M7" i="14"/>
  <c r="L7" i="14"/>
  <c r="K7" i="14"/>
  <c r="H7" i="14"/>
  <c r="AH39" i="11"/>
  <c r="C38" i="11"/>
  <c r="C37" i="11"/>
  <c r="AK36" i="11"/>
  <c r="C36" i="11"/>
  <c r="AL17" i="11"/>
  <c r="AL16" i="11"/>
  <c r="AL15" i="11"/>
  <c r="AL12" i="11"/>
  <c r="AL11" i="11"/>
  <c r="AL10" i="11"/>
  <c r="AL9" i="11"/>
  <c r="AL8" i="11"/>
  <c r="AL7" i="11"/>
  <c r="B7" i="1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AL6" i="11"/>
  <c r="AL5" i="11"/>
  <c r="F5" i="11"/>
  <c r="G5" i="11" s="1"/>
  <c r="H5" i="11" s="1"/>
  <c r="I5" i="11" s="1"/>
  <c r="J5" i="11" s="1"/>
  <c r="K5" i="11" s="1"/>
  <c r="L5" i="11" s="1"/>
  <c r="M5" i="11" s="1"/>
  <c r="N5" i="11" s="1"/>
  <c r="O5" i="11" s="1"/>
  <c r="P5" i="11" s="1"/>
  <c r="Q5" i="11" s="1"/>
  <c r="R5" i="11" s="1"/>
  <c r="S5" i="11" s="1"/>
  <c r="T5" i="11" s="1"/>
  <c r="U5" i="11" s="1"/>
  <c r="V5" i="11" s="1"/>
  <c r="W5" i="11" s="1"/>
  <c r="X5" i="11" s="1"/>
  <c r="Y5" i="11" s="1"/>
  <c r="Z5" i="11" s="1"/>
  <c r="AA5" i="11" s="1"/>
  <c r="AB5" i="11" s="1"/>
  <c r="AC5" i="11" s="1"/>
  <c r="AD5" i="11" s="1"/>
  <c r="AE5" i="11" s="1"/>
  <c r="AF5" i="11" s="1"/>
  <c r="AG5" i="11" s="1"/>
  <c r="AH5" i="11" s="1"/>
  <c r="AI5" i="11" s="1"/>
  <c r="AJ5" i="11" s="1"/>
  <c r="AJ4" i="11"/>
  <c r="AI4" i="11"/>
  <c r="AH4" i="11"/>
  <c r="AG4" i="11"/>
  <c r="AF4" i="11"/>
  <c r="AE4" i="11"/>
  <c r="AD4" i="11"/>
  <c r="AC4" i="11"/>
  <c r="AB4" i="11"/>
  <c r="AA4" i="11"/>
  <c r="Z4" i="11"/>
  <c r="Y4" i="11"/>
  <c r="X4" i="11"/>
  <c r="W4" i="11"/>
  <c r="V4" i="11"/>
  <c r="U4" i="11"/>
  <c r="T4" i="11"/>
  <c r="S4" i="11"/>
  <c r="R4" i="11"/>
  <c r="Q4" i="11"/>
  <c r="P4" i="11"/>
  <c r="O4" i="11"/>
  <c r="N4" i="11"/>
  <c r="M4" i="11"/>
  <c r="L4" i="11"/>
  <c r="K4" i="11"/>
  <c r="J4" i="11"/>
  <c r="I4" i="11"/>
  <c r="H4" i="11"/>
  <c r="G4" i="11"/>
  <c r="F4" i="11"/>
  <c r="AL3" i="11"/>
  <c r="C39" i="10"/>
  <c r="C38" i="10"/>
  <c r="AL37" i="10"/>
  <c r="C37" i="10"/>
  <c r="AM17" i="10"/>
  <c r="AM16" i="10"/>
  <c r="AM15" i="10"/>
  <c r="AM13" i="10"/>
  <c r="AM12" i="10"/>
  <c r="AM11" i="10"/>
  <c r="AM10" i="10"/>
  <c r="AM9" i="10"/>
  <c r="AM8" i="10"/>
  <c r="B8" i="10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AM7" i="10"/>
  <c r="AM6" i="10"/>
  <c r="H6" i="10"/>
  <c r="I6" i="10" s="1"/>
  <c r="J6" i="10" s="1"/>
  <c r="K6" i="10" s="1"/>
  <c r="L6" i="10" s="1"/>
  <c r="M6" i="10" s="1"/>
  <c r="N6" i="10" s="1"/>
  <c r="O6" i="10" s="1"/>
  <c r="P6" i="10" s="1"/>
  <c r="Q6" i="10" s="1"/>
  <c r="R6" i="10" s="1"/>
  <c r="S6" i="10" s="1"/>
  <c r="T6" i="10" s="1"/>
  <c r="U6" i="10" s="1"/>
  <c r="V6" i="10" s="1"/>
  <c r="W6" i="10" s="1"/>
  <c r="X6" i="10" s="1"/>
  <c r="Y6" i="10" s="1"/>
  <c r="Z6" i="10" s="1"/>
  <c r="AA6" i="10" s="1"/>
  <c r="AB6" i="10" s="1"/>
  <c r="AC6" i="10" s="1"/>
  <c r="AD6" i="10" s="1"/>
  <c r="AE6" i="10" s="1"/>
  <c r="AF6" i="10" s="1"/>
  <c r="AG6" i="10" s="1"/>
  <c r="AH6" i="10" s="1"/>
  <c r="AI6" i="10" s="1"/>
  <c r="G6" i="10"/>
  <c r="F6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AM4" i="10"/>
  <c r="AM3" i="10"/>
  <c r="AM2" i="10"/>
  <c r="AH39" i="9"/>
  <c r="C38" i="9"/>
  <c r="C37" i="9"/>
  <c r="AK36" i="9"/>
  <c r="C36" i="9"/>
  <c r="AL17" i="9"/>
  <c r="AL16" i="9"/>
  <c r="AL15" i="9"/>
  <c r="AG36" i="9" s="1"/>
  <c r="AL12" i="9"/>
  <c r="AL11" i="9"/>
  <c r="AL10" i="9"/>
  <c r="AL9" i="9"/>
  <c r="AL8" i="9"/>
  <c r="B8" i="9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AL7" i="9"/>
  <c r="B7" i="9"/>
  <c r="AL6" i="9"/>
  <c r="AL5" i="9"/>
  <c r="F5" i="9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R5" i="9" s="1"/>
  <c r="S5" i="9" s="1"/>
  <c r="T5" i="9" s="1"/>
  <c r="U5" i="9" s="1"/>
  <c r="V5" i="9" s="1"/>
  <c r="W5" i="9" s="1"/>
  <c r="X5" i="9" s="1"/>
  <c r="Y5" i="9" s="1"/>
  <c r="Z5" i="9" s="1"/>
  <c r="AA5" i="9" s="1"/>
  <c r="AB5" i="9" s="1"/>
  <c r="AC5" i="9" s="1"/>
  <c r="AD5" i="9" s="1"/>
  <c r="AE5" i="9" s="1"/>
  <c r="AF5" i="9" s="1"/>
  <c r="AG5" i="9" s="1"/>
  <c r="AH5" i="9" s="1"/>
  <c r="AI5" i="9" s="1"/>
  <c r="AJ5" i="9" s="1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M4" i="9"/>
  <c r="L4" i="9"/>
  <c r="K4" i="9"/>
  <c r="J4" i="9"/>
  <c r="I4" i="9"/>
  <c r="H4" i="9"/>
  <c r="G4" i="9"/>
  <c r="F4" i="9"/>
  <c r="AL3" i="9"/>
  <c r="C39" i="8"/>
  <c r="C38" i="8"/>
  <c r="AL37" i="8"/>
  <c r="C37" i="8"/>
  <c r="AM17" i="8"/>
  <c r="AM16" i="8"/>
  <c r="AM15" i="8"/>
  <c r="AM13" i="8"/>
  <c r="AM12" i="8"/>
  <c r="AM11" i="8"/>
  <c r="AM10" i="8"/>
  <c r="AM9" i="8"/>
  <c r="AM8" i="8"/>
  <c r="B8" i="8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AM7" i="8"/>
  <c r="AM6" i="8"/>
  <c r="F6" i="8"/>
  <c r="G6" i="8" s="1"/>
  <c r="H6" i="8" s="1"/>
  <c r="I6" i="8" s="1"/>
  <c r="J6" i="8" s="1"/>
  <c r="K6" i="8" s="1"/>
  <c r="L6" i="8" s="1"/>
  <c r="M6" i="8" s="1"/>
  <c r="N6" i="8" s="1"/>
  <c r="O6" i="8" s="1"/>
  <c r="P6" i="8" s="1"/>
  <c r="Q6" i="8" s="1"/>
  <c r="R6" i="8" s="1"/>
  <c r="S6" i="8" s="1"/>
  <c r="T6" i="8" s="1"/>
  <c r="U6" i="8" s="1"/>
  <c r="V6" i="8" s="1"/>
  <c r="W6" i="8" s="1"/>
  <c r="X6" i="8" s="1"/>
  <c r="Y6" i="8" s="1"/>
  <c r="Z6" i="8" s="1"/>
  <c r="AA6" i="8" s="1"/>
  <c r="AB6" i="8" s="1"/>
  <c r="AC6" i="8" s="1"/>
  <c r="AD6" i="8" s="1"/>
  <c r="AE6" i="8" s="1"/>
  <c r="AF6" i="8" s="1"/>
  <c r="AG6" i="8" s="1"/>
  <c r="AH6" i="8" s="1"/>
  <c r="AI6" i="8" s="1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AM4" i="8"/>
  <c r="AM3" i="8"/>
  <c r="AM2" i="8"/>
  <c r="AH39" i="7"/>
  <c r="C38" i="7"/>
  <c r="C37" i="7"/>
  <c r="AK36" i="7"/>
  <c r="C36" i="7"/>
  <c r="AL17" i="7"/>
  <c r="AL16" i="7"/>
  <c r="AL15" i="7"/>
  <c r="AL12" i="7"/>
  <c r="AL11" i="7"/>
  <c r="AL10" i="7"/>
  <c r="AL9" i="7"/>
  <c r="AL8" i="7"/>
  <c r="AL7" i="7"/>
  <c r="B7" i="7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AL6" i="7"/>
  <c r="AL5" i="7"/>
  <c r="F5" i="7"/>
  <c r="G5" i="7" s="1"/>
  <c r="H5" i="7" s="1"/>
  <c r="I5" i="7" s="1"/>
  <c r="J5" i="7" s="1"/>
  <c r="K5" i="7" s="1"/>
  <c r="L5" i="7" s="1"/>
  <c r="M5" i="7" s="1"/>
  <c r="N5" i="7" s="1"/>
  <c r="O5" i="7" s="1"/>
  <c r="P5" i="7" s="1"/>
  <c r="Q5" i="7" s="1"/>
  <c r="R5" i="7" s="1"/>
  <c r="T5" i="7" s="1"/>
  <c r="U5" i="7" s="1"/>
  <c r="V5" i="7" s="1"/>
  <c r="W5" i="7" s="1"/>
  <c r="X5" i="7" s="1"/>
  <c r="Y5" i="7" s="1"/>
  <c r="Z5" i="7" s="1"/>
  <c r="AA5" i="7" s="1"/>
  <c r="AB5" i="7" s="1"/>
  <c r="AC5" i="7" s="1"/>
  <c r="AD5" i="7" s="1"/>
  <c r="AE5" i="7" s="1"/>
  <c r="AF5" i="7" s="1"/>
  <c r="AG5" i="7" s="1"/>
  <c r="AH5" i="7" s="1"/>
  <c r="AI5" i="7" s="1"/>
  <c r="AJ5" i="7" s="1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AL3" i="7"/>
  <c r="C39" i="6"/>
  <c r="C38" i="6"/>
  <c r="AL37" i="6"/>
  <c r="C37" i="6"/>
  <c r="AM17" i="6"/>
  <c r="AM16" i="6"/>
  <c r="AM15" i="6"/>
  <c r="AM13" i="6"/>
  <c r="AM12" i="6"/>
  <c r="AM11" i="6"/>
  <c r="AM10" i="6"/>
  <c r="AM9" i="6"/>
  <c r="AM8" i="6"/>
  <c r="B8" i="6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AM7" i="6"/>
  <c r="AM6" i="6"/>
  <c r="F6" i="6"/>
  <c r="G6" i="6" s="1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X6" i="6" s="1"/>
  <c r="Y6" i="6" s="1"/>
  <c r="Z6" i="6" s="1"/>
  <c r="AA6" i="6" s="1"/>
  <c r="AB6" i="6" s="1"/>
  <c r="AC6" i="6" s="1"/>
  <c r="AD6" i="6" s="1"/>
  <c r="AE6" i="6" s="1"/>
  <c r="AF6" i="6" s="1"/>
  <c r="AG6" i="6" s="1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AM4" i="6"/>
  <c r="AM3" i="6"/>
  <c r="AM2" i="6"/>
  <c r="AH39" i="5"/>
  <c r="C38" i="5"/>
  <c r="C37" i="5"/>
  <c r="AK36" i="5"/>
  <c r="C36" i="5"/>
  <c r="AL17" i="5"/>
  <c r="AL16" i="5"/>
  <c r="AL15" i="5"/>
  <c r="AG36" i="5" s="1"/>
  <c r="AL12" i="5"/>
  <c r="AL11" i="5"/>
  <c r="AL10" i="5"/>
  <c r="AL9" i="5"/>
  <c r="AL8" i="5"/>
  <c r="B8" i="5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AL7" i="5"/>
  <c r="B7" i="5"/>
  <c r="AL6" i="5"/>
  <c r="AL5" i="5"/>
  <c r="F5" i="5"/>
  <c r="G5" i="5" s="1"/>
  <c r="H5" i="5" s="1"/>
  <c r="I5" i="5" s="1"/>
  <c r="J5" i="5" s="1"/>
  <c r="K5" i="5" s="1"/>
  <c r="L5" i="5" s="1"/>
  <c r="M5" i="5" s="1"/>
  <c r="N5" i="5" s="1"/>
  <c r="O5" i="5" s="1"/>
  <c r="P5" i="5" s="1"/>
  <c r="Q5" i="5" s="1"/>
  <c r="R5" i="5" s="1"/>
  <c r="S5" i="5" s="1"/>
  <c r="T5" i="5" s="1"/>
  <c r="U5" i="5" s="1"/>
  <c r="V5" i="5" s="1"/>
  <c r="W5" i="5" s="1"/>
  <c r="X5" i="5" s="1"/>
  <c r="Y5" i="5" s="1"/>
  <c r="Z5" i="5" s="1"/>
  <c r="AA5" i="5" s="1"/>
  <c r="AB5" i="5" s="1"/>
  <c r="AC5" i="5" s="1"/>
  <c r="AD5" i="5" s="1"/>
  <c r="AE5" i="5" s="1"/>
  <c r="AF5" i="5" s="1"/>
  <c r="AG5" i="5" s="1"/>
  <c r="AH5" i="5" s="1"/>
  <c r="AI5" i="5" s="1"/>
  <c r="AJ5" i="5" s="1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AL3" i="5"/>
  <c r="S38" i="10" l="1"/>
  <c r="N6" i="12" s="1"/>
  <c r="AP11" i="1"/>
  <c r="F5" i="1"/>
  <c r="AG36" i="11"/>
  <c r="O8" i="12" s="1"/>
  <c r="M8" i="12"/>
  <c r="I8" i="12"/>
  <c r="AF37" i="8"/>
  <c r="L8" i="12" s="1"/>
  <c r="AG36" i="7"/>
  <c r="AF37" i="10"/>
  <c r="N8" i="12" s="1"/>
  <c r="Q37" i="11"/>
  <c r="O6" i="12" s="1"/>
  <c r="Q37" i="9"/>
  <c r="M6" i="12" s="1"/>
  <c r="S38" i="8"/>
  <c r="L6" i="12" s="1"/>
  <c r="Q37" i="7"/>
  <c r="K6" i="12" s="1"/>
  <c r="AF37" i="6"/>
  <c r="J8" i="12" s="1"/>
  <c r="S38" i="6"/>
  <c r="Q37" i="5"/>
  <c r="I6" i="12" s="1"/>
  <c r="AH39" i="4"/>
  <c r="C38" i="4"/>
  <c r="C37" i="4"/>
  <c r="AK36" i="4"/>
  <c r="C36" i="4"/>
  <c r="AL17" i="4"/>
  <c r="AL16" i="4"/>
  <c r="AL15" i="4"/>
  <c r="AL12" i="4"/>
  <c r="AL11" i="4"/>
  <c r="AL10" i="4"/>
  <c r="AL9" i="4"/>
  <c r="AL8" i="4"/>
  <c r="AL7" i="4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AL6" i="4"/>
  <c r="AL5" i="4"/>
  <c r="F5" i="4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AL3" i="4"/>
  <c r="C39" i="3"/>
  <c r="C38" i="3"/>
  <c r="AL37" i="3"/>
  <c r="C37" i="3"/>
  <c r="AM17" i="3"/>
  <c r="AM16" i="3"/>
  <c r="AM15" i="3"/>
  <c r="AM13" i="3"/>
  <c r="AM12" i="3"/>
  <c r="AM11" i="3"/>
  <c r="AM10" i="3"/>
  <c r="AM9" i="3"/>
  <c r="AM8" i="3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AM7" i="3"/>
  <c r="AM6" i="3"/>
  <c r="F6" i="3"/>
  <c r="G6" i="3" s="1"/>
  <c r="H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AM4" i="3"/>
  <c r="AM3" i="3"/>
  <c r="AM2" i="3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O5" i="2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N5" i="2"/>
  <c r="N4" i="2"/>
  <c r="M5" i="2"/>
  <c r="M4" i="2"/>
  <c r="L5" i="2"/>
  <c r="L4" i="2"/>
  <c r="K5" i="2"/>
  <c r="K4" i="2"/>
  <c r="J5" i="2"/>
  <c r="J4" i="2"/>
  <c r="I5" i="2"/>
  <c r="I4" i="2"/>
  <c r="H5" i="2"/>
  <c r="H4" i="2"/>
  <c r="G5" i="2"/>
  <c r="G4" i="2"/>
  <c r="F4" i="2"/>
  <c r="F5" i="2"/>
  <c r="AI6" i="1"/>
  <c r="AI5" i="1"/>
  <c r="AH6" i="1"/>
  <c r="AH5" i="1"/>
  <c r="AG6" i="1"/>
  <c r="AG5" i="1"/>
  <c r="AF6" i="1"/>
  <c r="AF5" i="1"/>
  <c r="AE6" i="1"/>
  <c r="AE5" i="1"/>
  <c r="AD6" i="1"/>
  <c r="AD5" i="1"/>
  <c r="AC6" i="1"/>
  <c r="AC5" i="1"/>
  <c r="AB6" i="1"/>
  <c r="AB5" i="1"/>
  <c r="AA6" i="1"/>
  <c r="AA5" i="1"/>
  <c r="Z6" i="1"/>
  <c r="Z5" i="1"/>
  <c r="Y6" i="1"/>
  <c r="Y5" i="1"/>
  <c r="X6" i="1"/>
  <c r="X5" i="1"/>
  <c r="W6" i="1"/>
  <c r="W5" i="1"/>
  <c r="V6" i="1"/>
  <c r="V5" i="1"/>
  <c r="U6" i="1"/>
  <c r="U5" i="1"/>
  <c r="T6" i="1"/>
  <c r="T5" i="1"/>
  <c r="S6" i="1"/>
  <c r="S5" i="1"/>
  <c r="R6" i="1"/>
  <c r="R5" i="1"/>
  <c r="Q6" i="1"/>
  <c r="Q5" i="1"/>
  <c r="P6" i="1"/>
  <c r="P5" i="1"/>
  <c r="O6" i="1"/>
  <c r="O5" i="1"/>
  <c r="N6" i="1"/>
  <c r="N5" i="1"/>
  <c r="M6" i="1"/>
  <c r="M5" i="1"/>
  <c r="L6" i="1"/>
  <c r="L5" i="1"/>
  <c r="K6" i="1"/>
  <c r="K5" i="1"/>
  <c r="J6" i="1"/>
  <c r="J5" i="1"/>
  <c r="I6" i="1"/>
  <c r="I5" i="1"/>
  <c r="H6" i="1"/>
  <c r="H5" i="1"/>
  <c r="G6" i="1"/>
  <c r="G5" i="1"/>
  <c r="F6" i="1"/>
  <c r="D5" i="13"/>
  <c r="C5" i="13"/>
  <c r="C6" i="13"/>
  <c r="C7" i="13"/>
  <c r="C2" i="4"/>
  <c r="DL4" i="16"/>
  <c r="DT4" i="16" s="1"/>
  <c r="DJ4" i="16"/>
  <c r="CN4" i="16"/>
  <c r="CH4" i="16"/>
  <c r="BP4" i="16"/>
  <c r="BR4" i="16" s="1"/>
  <c r="BN4" i="16"/>
  <c r="AR4" i="16"/>
  <c r="AT4" i="16" s="1"/>
  <c r="AP4" i="16"/>
  <c r="P4" i="16"/>
  <c r="T4" i="16" s="1"/>
  <c r="N4" i="16"/>
  <c r="CJ4" i="15"/>
  <c r="CN4" i="15" s="1"/>
  <c r="BL4" i="15"/>
  <c r="DN4" i="16" l="1"/>
  <c r="C2" i="3"/>
  <c r="C2" i="11"/>
  <c r="C2" i="8"/>
  <c r="C2" i="7"/>
  <c r="C2" i="10"/>
  <c r="C2" i="6"/>
  <c r="C2" i="5"/>
  <c r="C2" i="9"/>
  <c r="AF37" i="3"/>
  <c r="G8" i="12" s="1"/>
  <c r="AG36" i="4"/>
  <c r="Q37" i="4"/>
  <c r="H6" i="12" s="1"/>
  <c r="S38" i="3"/>
  <c r="AV4" i="16"/>
  <c r="AX4" i="16" s="1"/>
  <c r="DV4" i="16"/>
  <c r="DX4" i="16"/>
  <c r="V4" i="16"/>
  <c r="X4" i="16"/>
  <c r="CR4" i="16"/>
  <c r="CP4" i="16"/>
  <c r="DR4" i="16"/>
  <c r="CL4" i="16"/>
  <c r="R4" i="16"/>
  <c r="BT4" i="16"/>
  <c r="H8" i="12" l="1"/>
  <c r="AZ4" i="16"/>
  <c r="BB4" i="16" s="1"/>
  <c r="EB4" i="16"/>
  <c r="DZ4" i="16"/>
  <c r="CV4" i="16"/>
  <c r="CT4" i="16"/>
  <c r="BX4" i="16"/>
  <c r="BV4" i="16"/>
  <c r="AB4" i="16"/>
  <c r="Z4" i="16"/>
  <c r="BD4" i="16" l="1"/>
  <c r="BH4" i="16"/>
  <c r="BJ4" i="16" s="1"/>
  <c r="BF4" i="16"/>
  <c r="ED4" i="16"/>
  <c r="EF4" i="16"/>
  <c r="AD4" i="16"/>
  <c r="AF4" i="16"/>
  <c r="CB4" i="16"/>
  <c r="CD4" i="16" s="1"/>
  <c r="BZ4" i="16"/>
  <c r="CZ4" i="16"/>
  <c r="CX4" i="16"/>
  <c r="AH39" i="2"/>
  <c r="EH4" i="16" l="1"/>
  <c r="EJ4" i="16"/>
  <c r="DD4" i="16"/>
  <c r="DF4" i="16" s="1"/>
  <c r="DB4" i="16"/>
  <c r="AH4" i="16"/>
  <c r="AJ4" i="16"/>
  <c r="AL4" i="16" s="1"/>
  <c r="AQ7" i="16"/>
  <c r="AQ8" i="16"/>
  <c r="AQ9" i="16"/>
  <c r="AQ10" i="16"/>
  <c r="AQ11" i="16"/>
  <c r="AQ12" i="16"/>
  <c r="AQ13" i="16"/>
  <c r="AQ14" i="16"/>
  <c r="AQ15" i="16"/>
  <c r="AQ16" i="16"/>
  <c r="AQ17" i="16"/>
  <c r="AQ18" i="16"/>
  <c r="AQ19" i="16"/>
  <c r="AQ20" i="16"/>
  <c r="AQ21" i="16"/>
  <c r="AQ22" i="16"/>
  <c r="AQ23" i="16"/>
  <c r="AQ24" i="16"/>
  <c r="AQ25" i="16"/>
  <c r="AQ26" i="16"/>
  <c r="AQ27" i="16"/>
  <c r="AQ28" i="16"/>
  <c r="AQ29" i="16"/>
  <c r="AQ30" i="16"/>
  <c r="AQ31" i="16"/>
  <c r="AQ32" i="16"/>
  <c r="AQ33" i="16"/>
  <c r="AQ34" i="16"/>
  <c r="AQ35" i="16"/>
  <c r="DL42" i="16"/>
  <c r="DP42" i="16" s="1"/>
  <c r="DT42" i="16" s="1"/>
  <c r="DX42" i="16" s="1"/>
  <c r="EB42" i="16" s="1"/>
  <c r="EF42" i="16" s="1"/>
  <c r="EJ42" i="16" s="1"/>
  <c r="EN42" i="16" s="1"/>
  <c r="ER42" i="16" s="1"/>
  <c r="EV42" i="16" s="1"/>
  <c r="EN4" i="16" l="1"/>
  <c r="EL4" i="16"/>
  <c r="ER4" i="16" l="1"/>
  <c r="EP4" i="16"/>
  <c r="S38" i="1"/>
  <c r="Q37" i="2"/>
  <c r="C36" i="2"/>
  <c r="ET4" i="16" l="1"/>
  <c r="EV4" i="16"/>
  <c r="EX4" i="16" s="1"/>
  <c r="B6" i="13"/>
  <c r="C8" i="1" s="1"/>
  <c r="B5" i="13"/>
  <c r="B8" i="13"/>
  <c r="B7" i="13"/>
  <c r="C9" i="1" s="1"/>
  <c r="E7" i="13"/>
  <c r="C8" i="13"/>
  <c r="E8" i="13" s="1"/>
  <c r="B9" i="13"/>
  <c r="C11" i="1" s="1"/>
  <c r="C9" i="13"/>
  <c r="B10" i="13"/>
  <c r="C10" i="13"/>
  <c r="E10" i="13" s="1"/>
  <c r="B11" i="13"/>
  <c r="C13" i="1" s="1"/>
  <c r="C11" i="13"/>
  <c r="B12" i="13"/>
  <c r="C12" i="13"/>
  <c r="B13" i="13"/>
  <c r="C15" i="1" s="1"/>
  <c r="C13" i="13"/>
  <c r="B14" i="13"/>
  <c r="C14" i="13"/>
  <c r="E14" i="13" s="1"/>
  <c r="B15" i="13"/>
  <c r="C17" i="1" s="1"/>
  <c r="C15" i="13"/>
  <c r="E15" i="13" s="1"/>
  <c r="B16" i="13"/>
  <c r="C16" i="13"/>
  <c r="E16" i="13" s="1"/>
  <c r="B17" i="13"/>
  <c r="C19" i="1" s="1"/>
  <c r="C17" i="13"/>
  <c r="B18" i="13"/>
  <c r="C18" i="13"/>
  <c r="E18" i="13" s="1"/>
  <c r="B19" i="13"/>
  <c r="C21" i="1" s="1"/>
  <c r="C19" i="13"/>
  <c r="E19" i="13" s="1"/>
  <c r="B20" i="13"/>
  <c r="C20" i="13"/>
  <c r="E20" i="13" s="1"/>
  <c r="B21" i="13"/>
  <c r="C23" i="1" s="1"/>
  <c r="C21" i="13"/>
  <c r="E21" i="13" s="1"/>
  <c r="B22" i="13"/>
  <c r="C22" i="13"/>
  <c r="B23" i="13"/>
  <c r="C23" i="13"/>
  <c r="B24" i="13"/>
  <c r="C24" i="13"/>
  <c r="B25" i="13"/>
  <c r="C25" i="13"/>
  <c r="B26" i="13"/>
  <c r="C26" i="13"/>
  <c r="E26" i="13" s="1"/>
  <c r="B27" i="13"/>
  <c r="C27" i="13"/>
  <c r="E27" i="13" s="1"/>
  <c r="B28" i="13"/>
  <c r="C28" i="13"/>
  <c r="E28" i="13" s="1"/>
  <c r="B29" i="13"/>
  <c r="C29" i="13"/>
  <c r="E29" i="13" s="1"/>
  <c r="B30" i="13"/>
  <c r="C30" i="13"/>
  <c r="E30" i="13" s="1"/>
  <c r="B31" i="13"/>
  <c r="C31" i="13"/>
  <c r="E31" i="13" s="1"/>
  <c r="B32" i="13"/>
  <c r="C32" i="13"/>
  <c r="E32" i="13" s="1"/>
  <c r="B33" i="13"/>
  <c r="C33" i="13"/>
  <c r="B34" i="13"/>
  <c r="C34" i="13"/>
  <c r="E34" i="13" s="1"/>
  <c r="E6" i="13"/>
  <c r="E5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6" i="13"/>
  <c r="J6" i="16"/>
  <c r="I6" i="16"/>
  <c r="H6" i="16"/>
  <c r="G6" i="16"/>
  <c r="F6" i="16"/>
  <c r="E6" i="16"/>
  <c r="D6" i="16"/>
  <c r="C6" i="16"/>
  <c r="S3" i="16"/>
  <c r="W3" i="16"/>
  <c r="AA3" i="16"/>
  <c r="AE3" i="16"/>
  <c r="IV6" i="16"/>
  <c r="K3" i="16"/>
  <c r="C7" i="15"/>
  <c r="D7" i="15"/>
  <c r="E7" i="15"/>
  <c r="F7" i="15"/>
  <c r="C8" i="15"/>
  <c r="D8" i="15"/>
  <c r="E8" i="15"/>
  <c r="F8" i="15"/>
  <c r="C9" i="15"/>
  <c r="D9" i="15"/>
  <c r="E9" i="15"/>
  <c r="F9" i="15"/>
  <c r="C10" i="15"/>
  <c r="D10" i="15"/>
  <c r="E10" i="15"/>
  <c r="F10" i="15"/>
  <c r="C11" i="15"/>
  <c r="D11" i="15"/>
  <c r="E11" i="15"/>
  <c r="F11" i="15"/>
  <c r="C12" i="15"/>
  <c r="D12" i="15"/>
  <c r="E12" i="15"/>
  <c r="F12" i="15"/>
  <c r="C13" i="15"/>
  <c r="D13" i="15"/>
  <c r="E13" i="15"/>
  <c r="F13" i="15"/>
  <c r="C14" i="15"/>
  <c r="D14" i="15"/>
  <c r="E14" i="15"/>
  <c r="F14" i="15"/>
  <c r="C15" i="15"/>
  <c r="D15" i="15"/>
  <c r="E15" i="15"/>
  <c r="F15" i="15"/>
  <c r="C16" i="15"/>
  <c r="D16" i="15"/>
  <c r="E16" i="15"/>
  <c r="F16" i="15"/>
  <c r="C17" i="15"/>
  <c r="D17" i="15"/>
  <c r="E17" i="15"/>
  <c r="F17" i="15"/>
  <c r="C18" i="15"/>
  <c r="D18" i="15"/>
  <c r="E18" i="15"/>
  <c r="F18" i="15"/>
  <c r="C19" i="15"/>
  <c r="D19" i="15"/>
  <c r="E19" i="15"/>
  <c r="F19" i="15"/>
  <c r="C20" i="15"/>
  <c r="D20" i="15"/>
  <c r="E20" i="15"/>
  <c r="F20" i="15"/>
  <c r="C21" i="15"/>
  <c r="D21" i="15"/>
  <c r="E21" i="15"/>
  <c r="F21" i="15"/>
  <c r="C22" i="15"/>
  <c r="D22" i="15"/>
  <c r="E22" i="15"/>
  <c r="F22" i="15"/>
  <c r="C23" i="15"/>
  <c r="D23" i="15"/>
  <c r="E23" i="15"/>
  <c r="F23" i="15"/>
  <c r="C24" i="15"/>
  <c r="D24" i="15"/>
  <c r="E24" i="15"/>
  <c r="F24" i="15"/>
  <c r="C25" i="15"/>
  <c r="D25" i="15"/>
  <c r="E25" i="15"/>
  <c r="F25" i="15"/>
  <c r="C26" i="15"/>
  <c r="D26" i="15"/>
  <c r="E26" i="15"/>
  <c r="F26" i="15"/>
  <c r="C27" i="15"/>
  <c r="D27" i="15"/>
  <c r="E27" i="15"/>
  <c r="F27" i="15"/>
  <c r="C28" i="15"/>
  <c r="D28" i="15"/>
  <c r="E28" i="15"/>
  <c r="F28" i="15"/>
  <c r="C29" i="15"/>
  <c r="D29" i="15"/>
  <c r="E29" i="15"/>
  <c r="F29" i="15"/>
  <c r="C30" i="15"/>
  <c r="D30" i="15"/>
  <c r="E30" i="15"/>
  <c r="F30" i="15"/>
  <c r="C31" i="15"/>
  <c r="D31" i="15"/>
  <c r="E31" i="15"/>
  <c r="F31" i="15"/>
  <c r="C32" i="15"/>
  <c r="D32" i="15"/>
  <c r="E32" i="15"/>
  <c r="F32" i="15"/>
  <c r="C33" i="15"/>
  <c r="D33" i="15"/>
  <c r="E33" i="15"/>
  <c r="F33" i="15"/>
  <c r="C34" i="15"/>
  <c r="D34" i="15"/>
  <c r="E34" i="15"/>
  <c r="F34" i="15"/>
  <c r="C35" i="15"/>
  <c r="D35" i="15"/>
  <c r="E35" i="15"/>
  <c r="F35" i="15"/>
  <c r="F6" i="15"/>
  <c r="E6" i="15"/>
  <c r="D6" i="15"/>
  <c r="C6" i="15"/>
  <c r="EU7" i="15"/>
  <c r="EV7" i="15"/>
  <c r="EU8" i="15"/>
  <c r="EV8" i="15"/>
  <c r="EU9" i="15"/>
  <c r="EV9" i="15"/>
  <c r="EU10" i="15"/>
  <c r="EV10" i="15"/>
  <c r="EU11" i="15"/>
  <c r="EV11" i="15"/>
  <c r="EU12" i="15"/>
  <c r="EV12" i="15"/>
  <c r="EU13" i="15"/>
  <c r="EV13" i="15"/>
  <c r="EU14" i="15"/>
  <c r="EV14" i="15"/>
  <c r="EU15" i="15"/>
  <c r="EV15" i="15"/>
  <c r="EU16" i="15"/>
  <c r="EV16" i="15"/>
  <c r="EU17" i="15"/>
  <c r="EV17" i="15"/>
  <c r="EU18" i="15"/>
  <c r="EV18" i="15"/>
  <c r="EU19" i="15"/>
  <c r="EV19" i="15"/>
  <c r="EU20" i="15"/>
  <c r="EV20" i="15"/>
  <c r="EU21" i="15"/>
  <c r="EV21" i="15"/>
  <c r="EU22" i="15"/>
  <c r="EV22" i="15"/>
  <c r="EU23" i="15"/>
  <c r="EV23" i="15"/>
  <c r="EU24" i="15"/>
  <c r="EV24" i="15"/>
  <c r="EU25" i="15"/>
  <c r="EV25" i="15"/>
  <c r="EU26" i="15"/>
  <c r="EV26" i="15"/>
  <c r="EU27" i="15"/>
  <c r="EV27" i="15"/>
  <c r="EU28" i="15"/>
  <c r="EV28" i="15"/>
  <c r="EU29" i="15"/>
  <c r="EV29" i="15"/>
  <c r="EU30" i="15"/>
  <c r="EV30" i="15"/>
  <c r="EU31" i="15"/>
  <c r="EV31" i="15"/>
  <c r="EU32" i="15"/>
  <c r="EV32" i="15"/>
  <c r="EU33" i="15"/>
  <c r="EV33" i="15"/>
  <c r="EU34" i="15"/>
  <c r="EV34" i="15"/>
  <c r="EU35" i="15"/>
  <c r="EV35" i="15"/>
  <c r="EV6" i="15"/>
  <c r="EU6" i="15"/>
  <c r="EX35" i="15"/>
  <c r="EW35" i="15"/>
  <c r="EX34" i="15"/>
  <c r="EW34" i="15"/>
  <c r="EX33" i="15"/>
  <c r="EW33" i="15"/>
  <c r="EX32" i="15"/>
  <c r="EW32" i="15"/>
  <c r="EX31" i="15"/>
  <c r="EW31" i="15"/>
  <c r="EX30" i="15"/>
  <c r="EW30" i="15"/>
  <c r="EX29" i="15"/>
  <c r="EW29" i="15"/>
  <c r="EX28" i="15"/>
  <c r="EW28" i="15"/>
  <c r="EX27" i="15"/>
  <c r="EW27" i="15"/>
  <c r="EX26" i="15"/>
  <c r="EW26" i="15"/>
  <c r="EX25" i="15"/>
  <c r="EW25" i="15"/>
  <c r="EX24" i="15"/>
  <c r="EW24" i="15"/>
  <c r="EX23" i="15"/>
  <c r="EW23" i="15"/>
  <c r="EX22" i="15"/>
  <c r="EW22" i="15"/>
  <c r="EX21" i="15"/>
  <c r="EW21" i="15"/>
  <c r="EX20" i="15"/>
  <c r="EW20" i="15"/>
  <c r="EX19" i="15"/>
  <c r="EW19" i="15"/>
  <c r="EX18" i="15"/>
  <c r="EW18" i="15"/>
  <c r="EX17" i="15"/>
  <c r="EW17" i="15"/>
  <c r="EX16" i="15"/>
  <c r="EW16" i="15"/>
  <c r="EX15" i="15"/>
  <c r="EW15" i="15"/>
  <c r="EX14" i="15"/>
  <c r="EW14" i="15"/>
  <c r="EX13" i="15"/>
  <c r="EW13" i="15"/>
  <c r="EX12" i="15"/>
  <c r="EW12" i="15"/>
  <c r="EX11" i="15"/>
  <c r="EW11" i="15"/>
  <c r="EX10" i="15"/>
  <c r="EW10" i="15"/>
  <c r="EX9" i="15"/>
  <c r="EW9" i="15"/>
  <c r="EX8" i="15"/>
  <c r="EW8" i="15"/>
  <c r="EX7" i="15"/>
  <c r="EW7" i="15"/>
  <c r="EX6" i="15"/>
  <c r="EW6" i="15"/>
  <c r="L4" i="15"/>
  <c r="P4" i="15" s="1"/>
  <c r="G3" i="15"/>
  <c r="DL42" i="15"/>
  <c r="DP42" i="15" s="1"/>
  <c r="O3" i="15" s="1"/>
  <c r="K3" i="15"/>
  <c r="AN4" i="15"/>
  <c r="AP4" i="15" s="1"/>
  <c r="AL4" i="15"/>
  <c r="J4" i="15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BN4" i="15"/>
  <c r="BP4" i="15"/>
  <c r="BT4" i="15" s="1"/>
  <c r="AK36" i="2"/>
  <c r="AL37" i="1"/>
  <c r="C38" i="2"/>
  <c r="C37" i="2"/>
  <c r="C39" i="1"/>
  <c r="C38" i="1"/>
  <c r="C37" i="1"/>
  <c r="AL17" i="2"/>
  <c r="AL16" i="2"/>
  <c r="AL15" i="2"/>
  <c r="AM17" i="1"/>
  <c r="AM16" i="1"/>
  <c r="AM15" i="1"/>
  <c r="G7" i="14"/>
  <c r="F7" i="14"/>
  <c r="S13" i="14"/>
  <c r="S12" i="14"/>
  <c r="S11" i="14"/>
  <c r="S10" i="14"/>
  <c r="S9" i="14"/>
  <c r="S8" i="14"/>
  <c r="B8" i="14"/>
  <c r="B9" i="14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S7" i="14"/>
  <c r="S6" i="14"/>
  <c r="Q5" i="14"/>
  <c r="S4" i="14"/>
  <c r="S3" i="14"/>
  <c r="S2" i="14"/>
  <c r="AJ5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AK5" i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AL12" i="2"/>
  <c r="AL11" i="2"/>
  <c r="AL10" i="2"/>
  <c r="AL9" i="2"/>
  <c r="AL8" i="2"/>
  <c r="AL7" i="2"/>
  <c r="AL6" i="2"/>
  <c r="AL5" i="2"/>
  <c r="AL3" i="2"/>
  <c r="AM2" i="1"/>
  <c r="AM13" i="1"/>
  <c r="AM12" i="1"/>
  <c r="AM11" i="1"/>
  <c r="AM10" i="1"/>
  <c r="AM9" i="1"/>
  <c r="AM8" i="1"/>
  <c r="AM7" i="1"/>
  <c r="AM6" i="1"/>
  <c r="AM4" i="1"/>
  <c r="AM3" i="1"/>
  <c r="J7" i="14"/>
  <c r="E6" i="12"/>
  <c r="CL4" i="15"/>
  <c r="CP4" i="15"/>
  <c r="DF4" i="15"/>
  <c r="DJ4" i="15"/>
  <c r="DL4" i="15"/>
  <c r="IV6" i="15"/>
  <c r="CH4" i="15"/>
  <c r="A9" i="16"/>
  <c r="O3" i="16"/>
  <c r="A10" i="16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I3" i="16"/>
  <c r="AM3" i="16"/>
  <c r="F28" i="16"/>
  <c r="D16" i="16"/>
  <c r="E12" i="16"/>
  <c r="F33" i="16"/>
  <c r="E10" i="16"/>
  <c r="E9" i="16"/>
  <c r="G35" i="16"/>
  <c r="G17" i="16"/>
  <c r="F26" i="16"/>
  <c r="G29" i="16"/>
  <c r="G21" i="16"/>
  <c r="H13" i="16"/>
  <c r="G30" i="16"/>
  <c r="D7" i="16"/>
  <c r="E19" i="16"/>
  <c r="H8" i="16"/>
  <c r="G23" i="16"/>
  <c r="F32" i="16"/>
  <c r="G34" i="16"/>
  <c r="G27" i="16"/>
  <c r="E15" i="16"/>
  <c r="G14" i="16"/>
  <c r="F25" i="16"/>
  <c r="AQ3" i="16"/>
  <c r="C29" i="16"/>
  <c r="F29" i="16"/>
  <c r="J29" i="16"/>
  <c r="I29" i="16"/>
  <c r="D12" i="16"/>
  <c r="D32" i="16"/>
  <c r="E32" i="16"/>
  <c r="C22" i="16"/>
  <c r="G22" i="16"/>
  <c r="D22" i="16"/>
  <c r="E22" i="16"/>
  <c r="F22" i="16"/>
  <c r="J22" i="16"/>
  <c r="H22" i="16"/>
  <c r="I22" i="16"/>
  <c r="C24" i="16"/>
  <c r="G24" i="16"/>
  <c r="D24" i="16"/>
  <c r="E24" i="16"/>
  <c r="F24" i="16"/>
  <c r="J24" i="16"/>
  <c r="H24" i="16"/>
  <c r="I24" i="16"/>
  <c r="C18" i="16"/>
  <c r="G18" i="16"/>
  <c r="D18" i="16"/>
  <c r="E18" i="16"/>
  <c r="F18" i="16"/>
  <c r="J18" i="16"/>
  <c r="H18" i="16"/>
  <c r="I18" i="16"/>
  <c r="C31" i="16"/>
  <c r="G31" i="16"/>
  <c r="D31" i="16"/>
  <c r="F31" i="16"/>
  <c r="J31" i="16"/>
  <c r="H31" i="16"/>
  <c r="E31" i="16"/>
  <c r="I31" i="16"/>
  <c r="C11" i="16"/>
  <c r="G11" i="16"/>
  <c r="D11" i="16"/>
  <c r="E11" i="16"/>
  <c r="F11" i="16"/>
  <c r="J11" i="16"/>
  <c r="H11" i="16"/>
  <c r="I11" i="16"/>
  <c r="C20" i="16"/>
  <c r="G20" i="16"/>
  <c r="D20" i="16"/>
  <c r="E20" i="16"/>
  <c r="F20" i="16"/>
  <c r="J20" i="16"/>
  <c r="H20" i="16"/>
  <c r="I20" i="16"/>
  <c r="C10" i="16"/>
  <c r="F10" i="16"/>
  <c r="C14" i="16"/>
  <c r="E14" i="16"/>
  <c r="F14" i="16"/>
  <c r="I14" i="16"/>
  <c r="C34" i="16"/>
  <c r="F34" i="16"/>
  <c r="J34" i="16"/>
  <c r="I34" i="16"/>
  <c r="C30" i="16"/>
  <c r="F30" i="16"/>
  <c r="J30" i="16"/>
  <c r="I30" i="16"/>
  <c r="C35" i="16"/>
  <c r="F35" i="16"/>
  <c r="J35" i="16"/>
  <c r="I35" i="16"/>
  <c r="D15" i="16"/>
  <c r="D19" i="16"/>
  <c r="H19" i="16"/>
  <c r="D26" i="16"/>
  <c r="D25" i="16"/>
  <c r="E25" i="16"/>
  <c r="D27" i="16"/>
  <c r="E27" i="16"/>
  <c r="D23" i="16"/>
  <c r="H23" i="16"/>
  <c r="D21" i="16"/>
  <c r="H21" i="16"/>
  <c r="D17" i="16"/>
  <c r="H17" i="16"/>
  <c r="G33" i="16"/>
  <c r="D33" i="16"/>
  <c r="H33" i="16"/>
  <c r="E33" i="16"/>
  <c r="G28" i="16"/>
  <c r="D28" i="16"/>
  <c r="H28" i="16"/>
  <c r="E28" i="16"/>
  <c r="AU3" i="16"/>
  <c r="EZ42" i="16"/>
  <c r="FD42" i="16" s="1"/>
  <c r="AY3" i="16"/>
  <c r="D9" i="16"/>
  <c r="C8" i="16"/>
  <c r="G8" i="16"/>
  <c r="F8" i="16"/>
  <c r="J8" i="16"/>
  <c r="G7" i="16"/>
  <c r="H7" i="16"/>
  <c r="G13" i="16"/>
  <c r="J13" i="16"/>
  <c r="E16" i="16"/>
  <c r="I16" i="16"/>
  <c r="H9" i="16"/>
  <c r="J9" i="16"/>
  <c r="F9" i="16"/>
  <c r="C9" i="16"/>
  <c r="G9" i="16"/>
  <c r="I9" i="16"/>
  <c r="C7" i="16"/>
  <c r="J17" i="16"/>
  <c r="J21" i="16"/>
  <c r="J23" i="16"/>
  <c r="H27" i="16"/>
  <c r="H25" i="16"/>
  <c r="G25" i="16"/>
  <c r="I10" i="16"/>
  <c r="J16" i="16"/>
  <c r="G16" i="16"/>
  <c r="F7" i="16"/>
  <c r="J7" i="16"/>
  <c r="I8" i="16"/>
  <c r="E8" i="16"/>
  <c r="J28" i="16"/>
  <c r="C28" i="16"/>
  <c r="J33" i="16"/>
  <c r="C33" i="16"/>
  <c r="F17" i="16"/>
  <c r="C17" i="16"/>
  <c r="F21" i="16"/>
  <c r="C21" i="16"/>
  <c r="F23" i="16"/>
  <c r="C23" i="16"/>
  <c r="J27" i="16"/>
  <c r="C27" i="16"/>
  <c r="J25" i="16"/>
  <c r="C25" i="16"/>
  <c r="E35" i="16"/>
  <c r="D35" i="16"/>
  <c r="E30" i="16"/>
  <c r="D30" i="16"/>
  <c r="E34" i="16"/>
  <c r="D34" i="16"/>
  <c r="H14" i="16"/>
  <c r="D14" i="16"/>
  <c r="H10" i="16"/>
  <c r="D10" i="16"/>
  <c r="E29" i="16"/>
  <c r="D29" i="16"/>
  <c r="F16" i="16"/>
  <c r="C16" i="16"/>
  <c r="E7" i="16"/>
  <c r="I7" i="16"/>
  <c r="D8" i="16"/>
  <c r="I28" i="16"/>
  <c r="I33" i="16"/>
  <c r="I17" i="16"/>
  <c r="E17" i="16"/>
  <c r="I21" i="16"/>
  <c r="E21" i="16"/>
  <c r="I23" i="16"/>
  <c r="E23" i="16"/>
  <c r="I27" i="16"/>
  <c r="F27" i="16"/>
  <c r="I25" i="16"/>
  <c r="E26" i="16"/>
  <c r="H15" i="16"/>
  <c r="H35" i="16"/>
  <c r="H30" i="16"/>
  <c r="H34" i="16"/>
  <c r="J14" i="16"/>
  <c r="J10" i="16"/>
  <c r="G10" i="16"/>
  <c r="H12" i="16"/>
  <c r="H29" i="16"/>
  <c r="H16" i="16"/>
  <c r="H26" i="16"/>
  <c r="G26" i="16"/>
  <c r="J19" i="16"/>
  <c r="G19" i="16"/>
  <c r="J15" i="16"/>
  <c r="G15" i="16"/>
  <c r="H32" i="16"/>
  <c r="G32" i="16"/>
  <c r="J12" i="16"/>
  <c r="G12" i="16"/>
  <c r="C13" i="16"/>
  <c r="J26" i="16"/>
  <c r="F19" i="16"/>
  <c r="C19" i="16"/>
  <c r="F15" i="16"/>
  <c r="C15" i="16"/>
  <c r="J32" i="16"/>
  <c r="C32" i="16"/>
  <c r="F12" i="16"/>
  <c r="C12" i="16"/>
  <c r="F13" i="16"/>
  <c r="I13" i="16"/>
  <c r="E13" i="16"/>
  <c r="C26" i="16"/>
  <c r="D13" i="16"/>
  <c r="I26" i="16"/>
  <c r="I19" i="16"/>
  <c r="I15" i="16"/>
  <c r="I32" i="16"/>
  <c r="I12" i="16"/>
  <c r="AG36" i="2" l="1"/>
  <c r="F8" i="12" s="1"/>
  <c r="C29" i="1"/>
  <c r="C28" i="2"/>
  <c r="C34" i="2"/>
  <c r="C35" i="1"/>
  <c r="C27" i="1"/>
  <c r="C26" i="2"/>
  <c r="C32" i="2"/>
  <c r="C33" i="1"/>
  <c r="C25" i="1"/>
  <c r="C24" i="2"/>
  <c r="C31" i="1"/>
  <c r="C30" i="2"/>
  <c r="N4" i="15"/>
  <c r="C30" i="5"/>
  <c r="C30" i="9"/>
  <c r="C31" i="8"/>
  <c r="C30" i="11"/>
  <c r="C30" i="7"/>
  <c r="C31" i="6"/>
  <c r="C31" i="10"/>
  <c r="C30" i="4"/>
  <c r="C31" i="3"/>
  <c r="C22" i="2"/>
  <c r="C23" i="8"/>
  <c r="C22" i="11"/>
  <c r="C23" i="10"/>
  <c r="C23" i="6"/>
  <c r="C22" i="7"/>
  <c r="C22" i="9"/>
  <c r="C22" i="5"/>
  <c r="C22" i="4"/>
  <c r="C23" i="3"/>
  <c r="C15" i="6"/>
  <c r="C14" i="5"/>
  <c r="C14" i="9"/>
  <c r="C15" i="10"/>
  <c r="C14" i="11"/>
  <c r="C15" i="8"/>
  <c r="C14" i="7"/>
  <c r="C14" i="4"/>
  <c r="C15" i="3"/>
  <c r="C22" i="8"/>
  <c r="C21" i="11"/>
  <c r="C22" i="10"/>
  <c r="C21" i="7"/>
  <c r="C22" i="6"/>
  <c r="C21" i="5"/>
  <c r="C21" i="9"/>
  <c r="C21" i="4"/>
  <c r="C22" i="3"/>
  <c r="C20" i="2"/>
  <c r="C20" i="9"/>
  <c r="C21" i="8"/>
  <c r="C20" i="7"/>
  <c r="C20" i="11"/>
  <c r="C21" i="6"/>
  <c r="C21" i="10"/>
  <c r="C20" i="5"/>
  <c r="C21" i="3"/>
  <c r="C20" i="4"/>
  <c r="C14" i="10"/>
  <c r="C13" i="7"/>
  <c r="C14" i="6"/>
  <c r="C13" i="5"/>
  <c r="C13" i="11"/>
  <c r="C13" i="9"/>
  <c r="C14" i="8"/>
  <c r="C13" i="4"/>
  <c r="C14" i="3"/>
  <c r="C29" i="6"/>
  <c r="C28" i="5"/>
  <c r="C28" i="9"/>
  <c r="C29" i="8"/>
  <c r="C28" i="7"/>
  <c r="C28" i="11"/>
  <c r="C29" i="10"/>
  <c r="C28" i="4"/>
  <c r="C29" i="3"/>
  <c r="C12" i="2"/>
  <c r="C12" i="11"/>
  <c r="C13" i="10"/>
  <c r="C12" i="7"/>
  <c r="C13" i="6"/>
  <c r="C12" i="5"/>
  <c r="C13" i="8"/>
  <c r="C12" i="9"/>
  <c r="C12" i="4"/>
  <c r="C13" i="3"/>
  <c r="C35" i="9"/>
  <c r="C36" i="8"/>
  <c r="C35" i="11"/>
  <c r="C36" i="10"/>
  <c r="C35" i="7"/>
  <c r="C36" i="6"/>
  <c r="C35" i="5"/>
  <c r="C35" i="4"/>
  <c r="C36" i="3"/>
  <c r="C27" i="7"/>
  <c r="C28" i="6"/>
  <c r="C27" i="5"/>
  <c r="C27" i="9"/>
  <c r="C28" i="8"/>
  <c r="C27" i="11"/>
  <c r="C28" i="10"/>
  <c r="C27" i="4"/>
  <c r="C28" i="3"/>
  <c r="C19" i="2"/>
  <c r="C19" i="9"/>
  <c r="C20" i="8"/>
  <c r="C19" i="11"/>
  <c r="C20" i="10"/>
  <c r="C19" i="7"/>
  <c r="C20" i="6"/>
  <c r="C19" i="5"/>
  <c r="C19" i="4"/>
  <c r="C20" i="3"/>
  <c r="C12" i="1"/>
  <c r="C12" i="8"/>
  <c r="C11" i="11"/>
  <c r="C12" i="10"/>
  <c r="C11" i="7"/>
  <c r="C12" i="6"/>
  <c r="C11" i="5"/>
  <c r="C11" i="9"/>
  <c r="C11" i="4"/>
  <c r="C12" i="3"/>
  <c r="C29" i="2"/>
  <c r="C29" i="5"/>
  <c r="C29" i="9"/>
  <c r="C30" i="8"/>
  <c r="C30" i="6"/>
  <c r="C29" i="11"/>
  <c r="C30" i="10"/>
  <c r="C29" i="7"/>
  <c r="C30" i="3"/>
  <c r="C29" i="4"/>
  <c r="C34" i="5"/>
  <c r="C34" i="9"/>
  <c r="C35" i="8"/>
  <c r="C35" i="10"/>
  <c r="C34" i="11"/>
  <c r="C34" i="7"/>
  <c r="C35" i="6"/>
  <c r="C34" i="4"/>
  <c r="C35" i="3"/>
  <c r="C26" i="7"/>
  <c r="C27" i="6"/>
  <c r="C26" i="5"/>
  <c r="C26" i="9"/>
  <c r="C27" i="10"/>
  <c r="C27" i="8"/>
  <c r="C26" i="11"/>
  <c r="C26" i="4"/>
  <c r="C27" i="3"/>
  <c r="C18" i="9"/>
  <c r="C19" i="8"/>
  <c r="C19" i="10"/>
  <c r="C18" i="11"/>
  <c r="C18" i="7"/>
  <c r="C19" i="6"/>
  <c r="C18" i="5"/>
  <c r="C18" i="4"/>
  <c r="C19" i="3"/>
  <c r="C10" i="9"/>
  <c r="C11" i="8"/>
  <c r="C10" i="11"/>
  <c r="C10" i="7"/>
  <c r="C11" i="6"/>
  <c r="C11" i="10"/>
  <c r="C10" i="5"/>
  <c r="C11" i="3"/>
  <c r="C10" i="4"/>
  <c r="C33" i="2"/>
  <c r="C33" i="5"/>
  <c r="C33" i="11"/>
  <c r="C33" i="9"/>
  <c r="C34" i="8"/>
  <c r="C34" i="10"/>
  <c r="C33" i="7"/>
  <c r="C34" i="6"/>
  <c r="C33" i="4"/>
  <c r="C34" i="3"/>
  <c r="C25" i="2"/>
  <c r="C26" i="10"/>
  <c r="C25" i="7"/>
  <c r="C26" i="6"/>
  <c r="C25" i="5"/>
  <c r="C26" i="8"/>
  <c r="C25" i="11"/>
  <c r="C25" i="9"/>
  <c r="C26" i="3"/>
  <c r="C25" i="4"/>
  <c r="C8" i="5"/>
  <c r="C8" i="9"/>
  <c r="C9" i="8"/>
  <c r="C8" i="11"/>
  <c r="C9" i="10"/>
  <c r="C9" i="6"/>
  <c r="C8" i="7"/>
  <c r="C8" i="4"/>
  <c r="C9" i="3"/>
  <c r="C32" i="5"/>
  <c r="C32" i="9"/>
  <c r="C33" i="8"/>
  <c r="C32" i="11"/>
  <c r="C33" i="10"/>
  <c r="C32" i="7"/>
  <c r="C33" i="6"/>
  <c r="C32" i="4"/>
  <c r="C33" i="3"/>
  <c r="C24" i="11"/>
  <c r="C25" i="10"/>
  <c r="C24" i="7"/>
  <c r="C25" i="6"/>
  <c r="C24" i="5"/>
  <c r="C25" i="8"/>
  <c r="C24" i="9"/>
  <c r="C24" i="4"/>
  <c r="C25" i="3"/>
  <c r="C16" i="2"/>
  <c r="C17" i="8"/>
  <c r="C16" i="5"/>
  <c r="C16" i="9"/>
  <c r="C16" i="11"/>
  <c r="C17" i="10"/>
  <c r="C16" i="7"/>
  <c r="C17" i="6"/>
  <c r="C16" i="4"/>
  <c r="C17" i="3"/>
  <c r="C9" i="5"/>
  <c r="C9" i="9"/>
  <c r="C10" i="10"/>
  <c r="C10" i="8"/>
  <c r="C9" i="11"/>
  <c r="C9" i="7"/>
  <c r="C10" i="6"/>
  <c r="C9" i="4"/>
  <c r="C10" i="3"/>
  <c r="C17" i="5"/>
  <c r="C17" i="9"/>
  <c r="C18" i="8"/>
  <c r="C17" i="11"/>
  <c r="C18" i="10"/>
  <c r="C17" i="7"/>
  <c r="C18" i="6"/>
  <c r="C17" i="4"/>
  <c r="C18" i="3"/>
  <c r="C6" i="7"/>
  <c r="C7" i="6"/>
  <c r="C6" i="5"/>
  <c r="C6" i="11"/>
  <c r="C6" i="9"/>
  <c r="C7" i="10"/>
  <c r="C7" i="8"/>
  <c r="C6" i="4"/>
  <c r="C7" i="3"/>
  <c r="C31" i="5"/>
  <c r="C32" i="8"/>
  <c r="C31" i="9"/>
  <c r="C31" i="11"/>
  <c r="C32" i="10"/>
  <c r="C32" i="6"/>
  <c r="C31" i="7"/>
  <c r="C32" i="3"/>
  <c r="C31" i="4"/>
  <c r="C23" i="11"/>
  <c r="C24" i="10"/>
  <c r="C23" i="7"/>
  <c r="C24" i="6"/>
  <c r="C23" i="5"/>
  <c r="C23" i="9"/>
  <c r="C24" i="8"/>
  <c r="C23" i="4"/>
  <c r="C24" i="3"/>
  <c r="C16" i="6"/>
  <c r="C15" i="5"/>
  <c r="C15" i="9"/>
  <c r="C16" i="8"/>
  <c r="C15" i="7"/>
  <c r="C15" i="11"/>
  <c r="C16" i="10"/>
  <c r="C15" i="4"/>
  <c r="C16" i="3"/>
  <c r="C8" i="8"/>
  <c r="C7" i="5"/>
  <c r="C7" i="9"/>
  <c r="C7" i="7"/>
  <c r="C8" i="6"/>
  <c r="C7" i="11"/>
  <c r="C8" i="10"/>
  <c r="C7" i="4"/>
  <c r="C8" i="3"/>
  <c r="DN4" i="15"/>
  <c r="DP4" i="15"/>
  <c r="DT4" i="15" s="1"/>
  <c r="DX4" i="15" s="1"/>
  <c r="AR4" i="15"/>
  <c r="FH42" i="16"/>
  <c r="BG3" i="16"/>
  <c r="DT42" i="15"/>
  <c r="J6" i="12"/>
  <c r="BC3" i="16"/>
  <c r="C35" i="2"/>
  <c r="C36" i="1"/>
  <c r="C17" i="14"/>
  <c r="C16" i="1"/>
  <c r="C28" i="1"/>
  <c r="DV4" i="15"/>
  <c r="CR4" i="15"/>
  <c r="BV4" i="15"/>
  <c r="BX4" i="15"/>
  <c r="BR4" i="15"/>
  <c r="R4" i="15"/>
  <c r="T4" i="15"/>
  <c r="K8" i="12"/>
  <c r="G6" i="12"/>
  <c r="F6" i="12"/>
  <c r="AF37" i="1"/>
  <c r="C7" i="1"/>
  <c r="C26" i="1"/>
  <c r="C7" i="14"/>
  <c r="C21" i="2"/>
  <c r="C6" i="2"/>
  <c r="C2" i="2"/>
  <c r="C27" i="2"/>
  <c r="C15" i="2"/>
  <c r="C14" i="1"/>
  <c r="C13" i="2"/>
  <c r="C10" i="2"/>
  <c r="C7" i="2"/>
  <c r="C18" i="14"/>
  <c r="C17" i="2"/>
  <c r="C8" i="2"/>
  <c r="C23" i="2"/>
  <c r="C30" i="14"/>
  <c r="C36" i="14"/>
  <c r="C8" i="14"/>
  <c r="C31" i="2"/>
  <c r="C18" i="2"/>
  <c r="C14" i="2"/>
  <c r="C11" i="2"/>
  <c r="C9" i="2"/>
  <c r="C19" i="14"/>
  <c r="C28" i="14"/>
  <c r="E17" i="13"/>
  <c r="C9" i="14"/>
  <c r="C22" i="14"/>
  <c r="C24" i="1"/>
  <c r="C27" i="14"/>
  <c r="C26" i="14"/>
  <c r="C25" i="14"/>
  <c r="C24" i="14"/>
  <c r="C16" i="14"/>
  <c r="E25" i="13"/>
  <c r="E24" i="13"/>
  <c r="E23" i="13"/>
  <c r="E22" i="13"/>
  <c r="C35" i="14"/>
  <c r="C29" i="14"/>
  <c r="C22" i="1"/>
  <c r="C20" i="14"/>
  <c r="C12" i="14"/>
  <c r="C34" i="1"/>
  <c r="C33" i="14"/>
  <c r="C30" i="1"/>
  <c r="E11" i="13"/>
  <c r="C13" i="14"/>
  <c r="E2" i="12"/>
  <c r="C2" i="1"/>
  <c r="C31" i="14"/>
  <c r="C18" i="1"/>
  <c r="E12" i="13"/>
  <c r="C14" i="14"/>
  <c r="C10" i="14"/>
  <c r="C10" i="1"/>
  <c r="C2" i="14"/>
  <c r="C21" i="14"/>
  <c r="C34" i="14"/>
  <c r="C23" i="14"/>
  <c r="E33" i="13"/>
  <c r="C32" i="14"/>
  <c r="C32" i="1"/>
  <c r="C20" i="1"/>
  <c r="E13" i="13"/>
  <c r="C15" i="14"/>
  <c r="E9" i="13"/>
  <c r="C11" i="14"/>
  <c r="E8" i="12" l="1"/>
  <c r="P8" i="12" s="1"/>
  <c r="DR4" i="15"/>
  <c r="AT4" i="15"/>
  <c r="AV4" i="15"/>
  <c r="DX42" i="15"/>
  <c r="S3" i="15"/>
  <c r="FL42" i="16"/>
  <c r="BK3" i="16"/>
  <c r="EB4" i="15"/>
  <c r="DZ4" i="15"/>
  <c r="CT4" i="15"/>
  <c r="CV4" i="15"/>
  <c r="CD4" i="15"/>
  <c r="BZ4" i="15"/>
  <c r="X4" i="15"/>
  <c r="V4" i="15"/>
  <c r="P6" i="12"/>
  <c r="D35" i="13"/>
  <c r="S37" i="8" l="1"/>
  <c r="Q36" i="7"/>
  <c r="Q36" i="11"/>
  <c r="S37" i="10"/>
  <c r="S37" i="6"/>
  <c r="S39" i="6" s="1"/>
  <c r="Q36" i="9"/>
  <c r="Q36" i="5"/>
  <c r="Q36" i="4"/>
  <c r="S37" i="3"/>
  <c r="AZ4" i="15"/>
  <c r="AX4" i="15"/>
  <c r="FP42" i="16"/>
  <c r="BO3" i="16"/>
  <c r="EB42" i="15"/>
  <c r="W3" i="15"/>
  <c r="S37" i="1"/>
  <c r="EF4" i="15"/>
  <c r="ED4" i="15"/>
  <c r="CX4" i="15"/>
  <c r="CZ4" i="15"/>
  <c r="DB4" i="15" s="1"/>
  <c r="AB4" i="15"/>
  <c r="Z4" i="15"/>
  <c r="Q36" i="2"/>
  <c r="S39" i="1" l="1"/>
  <c r="E5" i="12"/>
  <c r="H5" i="12"/>
  <c r="Q38" i="4"/>
  <c r="N5" i="12"/>
  <c r="S39" i="10"/>
  <c r="N7" i="12" s="1"/>
  <c r="Q38" i="2"/>
  <c r="F5" i="12"/>
  <c r="O5" i="12"/>
  <c r="Q38" i="11"/>
  <c r="AF38" i="6"/>
  <c r="J9" i="12" s="1"/>
  <c r="K5" i="12"/>
  <c r="Q38" i="7"/>
  <c r="G5" i="12"/>
  <c r="S39" i="3"/>
  <c r="I5" i="12"/>
  <c r="Q38" i="5"/>
  <c r="M5" i="12"/>
  <c r="Q38" i="9"/>
  <c r="AG37" i="9" s="1"/>
  <c r="L5" i="12"/>
  <c r="S39" i="8"/>
  <c r="BD4" i="15"/>
  <c r="BB4" i="15"/>
  <c r="BS3" i="16"/>
  <c r="FT42" i="16"/>
  <c r="EF42" i="15"/>
  <c r="AA3" i="15"/>
  <c r="EH4" i="15"/>
  <c r="EJ4" i="15"/>
  <c r="AF4" i="15"/>
  <c r="AH4" i="15" s="1"/>
  <c r="AD4" i="15"/>
  <c r="J5" i="12"/>
  <c r="J7" i="12"/>
  <c r="AF39" i="6" l="1"/>
  <c r="J10" i="12" s="1"/>
  <c r="F7" i="12"/>
  <c r="AG37" i="2"/>
  <c r="F9" i="12" s="1"/>
  <c r="M9" i="12"/>
  <c r="AG38" i="9"/>
  <c r="M10" i="12" s="1"/>
  <c r="I7" i="12"/>
  <c r="AG37" i="5"/>
  <c r="O7" i="12"/>
  <c r="AG37" i="11"/>
  <c r="AF38" i="1"/>
  <c r="E9" i="12" s="1"/>
  <c r="E7" i="12"/>
  <c r="H7" i="12"/>
  <c r="AG37" i="4"/>
  <c r="AG38" i="4" s="1"/>
  <c r="H10" i="12" s="1"/>
  <c r="K7" i="12"/>
  <c r="AG37" i="7"/>
  <c r="AF38" i="3"/>
  <c r="G9" i="12" s="1"/>
  <c r="L7" i="12"/>
  <c r="AF38" i="8"/>
  <c r="L9" i="12" s="1"/>
  <c r="AF38" i="10"/>
  <c r="N9" i="12" s="1"/>
  <c r="M7" i="12"/>
  <c r="AF38" i="9"/>
  <c r="G7" i="12"/>
  <c r="BF4" i="15"/>
  <c r="BJ4" i="15"/>
  <c r="EJ42" i="15"/>
  <c r="AE3" i="15"/>
  <c r="FX42" i="16"/>
  <c r="BW3" i="16"/>
  <c r="EL4" i="15"/>
  <c r="EN4" i="15"/>
  <c r="P5" i="12"/>
  <c r="AG38" i="2" l="1"/>
  <c r="F10" i="12" s="1"/>
  <c r="AG38" i="5"/>
  <c r="I10" i="12" s="1"/>
  <c r="I9" i="12"/>
  <c r="AF39" i="1"/>
  <c r="E10" i="12" s="1"/>
  <c r="O9" i="12"/>
  <c r="AG38" i="11"/>
  <c r="O10" i="12" s="1"/>
  <c r="AG38" i="7"/>
  <c r="K10" i="12" s="1"/>
  <c r="K9" i="12"/>
  <c r="AF39" i="3"/>
  <c r="G10" i="12" s="1"/>
  <c r="AF39" i="10"/>
  <c r="N10" i="12" s="1"/>
  <c r="AF39" i="8"/>
  <c r="L10" i="12" s="1"/>
  <c r="P7" i="12"/>
  <c r="H9" i="12"/>
  <c r="I26" i="14"/>
  <c r="R26" i="14" s="1"/>
  <c r="I32" i="14"/>
  <c r="R32" i="14" s="1"/>
  <c r="I25" i="14"/>
  <c r="R25" i="14" s="1"/>
  <c r="I17" i="14"/>
  <c r="R17" i="14" s="1"/>
  <c r="I29" i="14"/>
  <c r="R29" i="14" s="1"/>
  <c r="I12" i="14"/>
  <c r="R12" i="14" s="1"/>
  <c r="I31" i="14"/>
  <c r="R31" i="14" s="1"/>
  <c r="I21" i="14"/>
  <c r="R21" i="14" s="1"/>
  <c r="I35" i="14"/>
  <c r="R35" i="14" s="1"/>
  <c r="I13" i="14"/>
  <c r="R13" i="14" s="1"/>
  <c r="I19" i="14"/>
  <c r="R19" i="14" s="1"/>
  <c r="I24" i="14"/>
  <c r="R24" i="14" s="1"/>
  <c r="I23" i="14"/>
  <c r="R23" i="14" s="1"/>
  <c r="I10" i="14"/>
  <c r="R10" i="14" s="1"/>
  <c r="I15" i="14"/>
  <c r="R15" i="14" s="1"/>
  <c r="I34" i="14"/>
  <c r="R34" i="14" s="1"/>
  <c r="I18" i="14"/>
  <c r="R18" i="14" s="1"/>
  <c r="I33" i="14"/>
  <c r="R33" i="14" s="1"/>
  <c r="I9" i="14"/>
  <c r="R9" i="14" s="1"/>
  <c r="I11" i="14"/>
  <c r="R11" i="14" s="1"/>
  <c r="I28" i="14"/>
  <c r="R28" i="14" s="1"/>
  <c r="I27" i="14"/>
  <c r="R27" i="14" s="1"/>
  <c r="I14" i="14"/>
  <c r="R14" i="14" s="1"/>
  <c r="I36" i="14"/>
  <c r="R36" i="14" s="1"/>
  <c r="I20" i="14"/>
  <c r="R20" i="14" s="1"/>
  <c r="I16" i="14"/>
  <c r="R16" i="14" s="1"/>
  <c r="I22" i="14"/>
  <c r="R22" i="14" s="1"/>
  <c r="I8" i="14"/>
  <c r="R8" i="14" s="1"/>
  <c r="I30" i="14"/>
  <c r="R30" i="14" s="1"/>
  <c r="I7" i="14"/>
  <c r="AI3" i="15"/>
  <c r="EN42" i="15"/>
  <c r="CA3" i="16"/>
  <c r="GB42" i="16"/>
  <c r="ER4" i="15"/>
  <c r="ET4" i="15" s="1"/>
  <c r="EP4" i="15"/>
  <c r="P9" i="12" l="1"/>
  <c r="P10" i="12" s="1"/>
  <c r="R7" i="14"/>
  <c r="S16" i="14"/>
  <c r="S15" i="14"/>
  <c r="S17" i="14"/>
  <c r="GF42" i="16"/>
  <c r="CE3" i="16"/>
  <c r="AM3" i="15"/>
  <c r="ER42" i="15"/>
  <c r="G37" i="16"/>
  <c r="G37" i="15"/>
  <c r="EV42" i="15" l="1"/>
  <c r="AQ3" i="15"/>
  <c r="GJ42" i="16"/>
  <c r="CI3" i="16"/>
  <c r="B15" i="16"/>
  <c r="B23" i="16"/>
  <c r="B13" i="16"/>
  <c r="B25" i="16"/>
  <c r="B6" i="16"/>
  <c r="B12" i="16"/>
  <c r="B14" i="16"/>
  <c r="B9" i="16"/>
  <c r="B10" i="16"/>
  <c r="B20" i="16"/>
  <c r="B35" i="16"/>
  <c r="B24" i="16"/>
  <c r="B27" i="16"/>
  <c r="B26" i="16"/>
  <c r="B31" i="16"/>
  <c r="B28" i="16"/>
  <c r="B18" i="16"/>
  <c r="B16" i="16"/>
  <c r="B8" i="16"/>
  <c r="B29" i="16"/>
  <c r="B30" i="16"/>
  <c r="B17" i="16"/>
  <c r="B19" i="16"/>
  <c r="B33" i="16"/>
  <c r="B11" i="16"/>
  <c r="B22" i="16"/>
  <c r="B21" i="16"/>
  <c r="B7" i="16"/>
  <c r="B34" i="16"/>
  <c r="B32" i="16"/>
  <c r="B16" i="15"/>
  <c r="B15" i="15"/>
  <c r="B31" i="15"/>
  <c r="B14" i="15"/>
  <c r="B24" i="15"/>
  <c r="B21" i="15"/>
  <c r="B32" i="15"/>
  <c r="B12" i="15"/>
  <c r="B10" i="15"/>
  <c r="B33" i="15"/>
  <c r="B22" i="15"/>
  <c r="B17" i="15"/>
  <c r="B18" i="15"/>
  <c r="B29" i="15"/>
  <c r="B9" i="15"/>
  <c r="B23" i="15"/>
  <c r="B30" i="15"/>
  <c r="B13" i="15"/>
  <c r="B27" i="15"/>
  <c r="B8" i="15"/>
  <c r="B6" i="15"/>
  <c r="B11" i="15"/>
  <c r="B28" i="15"/>
  <c r="B35" i="15"/>
  <c r="B20" i="15"/>
  <c r="B25" i="15"/>
  <c r="B19" i="15"/>
  <c r="B26" i="15"/>
  <c r="B34" i="15"/>
  <c r="B7" i="15"/>
  <c r="GN42" i="16" l="1"/>
  <c r="CM3" i="16"/>
  <c r="AU3" i="15"/>
  <c r="EZ42" i="15"/>
  <c r="FD42" i="15" l="1"/>
  <c r="AY3" i="15"/>
  <c r="GR42" i="16"/>
  <c r="CQ3" i="16"/>
  <c r="GV42" i="16" l="1"/>
  <c r="CU3" i="16"/>
  <c r="BC3" i="15"/>
  <c r="FH42" i="15"/>
  <c r="BG3" i="15" l="1"/>
  <c r="FL42" i="15"/>
  <c r="CY3" i="16"/>
  <c r="GZ42" i="16"/>
  <c r="HD42" i="16" l="1"/>
  <c r="DC3" i="16"/>
  <c r="FP42" i="15"/>
  <c r="BK3" i="15"/>
  <c r="FT42" i="15" l="1"/>
  <c r="BO3" i="15"/>
  <c r="DG3" i="16"/>
  <c r="HH42" i="16"/>
  <c r="HL42" i="16" l="1"/>
  <c r="DK3" i="16"/>
  <c r="FX42" i="15"/>
  <c r="BS3" i="15"/>
  <c r="GB42" i="15" l="1"/>
  <c r="BW3" i="15"/>
  <c r="HP42" i="16"/>
  <c r="DO3" i="16"/>
  <c r="HT42" i="16" l="1"/>
  <c r="DS3" i="16"/>
  <c r="GF42" i="15"/>
  <c r="CA3" i="15"/>
  <c r="GJ42" i="15" l="1"/>
  <c r="CE3" i="15"/>
  <c r="DW3" i="16"/>
  <c r="HX42" i="16"/>
  <c r="IB42" i="16" l="1"/>
  <c r="EA3" i="16"/>
  <c r="GN42" i="15"/>
  <c r="CI3" i="15"/>
  <c r="GR42" i="15" l="1"/>
  <c r="CM3" i="15"/>
  <c r="IF42" i="16"/>
  <c r="EE3" i="16"/>
  <c r="IJ42" i="16" l="1"/>
  <c r="EI3" i="16"/>
  <c r="GV42" i="15"/>
  <c r="CQ3" i="15"/>
  <c r="GZ42" i="15" l="1"/>
  <c r="CU3" i="15"/>
  <c r="IN42" i="16"/>
  <c r="EM3" i="16"/>
  <c r="IR42" i="16" l="1"/>
  <c r="EQ3" i="16"/>
  <c r="HD42" i="15"/>
  <c r="CY3" i="15"/>
  <c r="HH42" i="15" l="1"/>
  <c r="DC3" i="15"/>
  <c r="EU3" i="16"/>
  <c r="IS3" i="16"/>
  <c r="HL42" i="15" l="1"/>
  <c r="DG3" i="15"/>
  <c r="HP42" i="15" l="1"/>
  <c r="DK3" i="15"/>
  <c r="HT42" i="15" l="1"/>
  <c r="DO3" i="15"/>
  <c r="DS3" i="15" l="1"/>
  <c r="HX42" i="15"/>
  <c r="DW3" i="15" l="1"/>
  <c r="IB42" i="15"/>
  <c r="EA3" i="15" l="1"/>
  <c r="IF42" i="15"/>
  <c r="EE3" i="15" l="1"/>
  <c r="IJ42" i="15"/>
  <c r="IN42" i="15" l="1"/>
  <c r="EI3" i="15"/>
  <c r="IR42" i="15" l="1"/>
  <c r="EM3" i="15"/>
  <c r="IS3" i="15" l="1"/>
  <c r="EQ3" i="15"/>
</calcChain>
</file>

<file path=xl/sharedStrings.xml><?xml version="1.0" encoding="utf-8"?>
<sst xmlns="http://schemas.openxmlformats.org/spreadsheetml/2006/main" count="5585" uniqueCount="104">
  <si>
    <t>COOPERATIVE</t>
  </si>
  <si>
    <t xml:space="preserve">  </t>
  </si>
  <si>
    <t xml:space="preserve"> </t>
  </si>
  <si>
    <t>reçu 1</t>
  </si>
  <si>
    <t>reçu 2</t>
  </si>
  <si>
    <t>reçu 3</t>
  </si>
  <si>
    <t>reçu 4</t>
  </si>
  <si>
    <t>reçu 5</t>
  </si>
  <si>
    <t>reçu 6</t>
  </si>
  <si>
    <t>reçu 7</t>
  </si>
  <si>
    <t>reçu 8</t>
  </si>
  <si>
    <t>reçu 9</t>
  </si>
  <si>
    <t>reçu 10</t>
  </si>
  <si>
    <t>reçu 11</t>
  </si>
  <si>
    <t>reçu 12</t>
  </si>
  <si>
    <t>NOM - PRÉNOM</t>
  </si>
  <si>
    <t>L</t>
  </si>
  <si>
    <t>M</t>
  </si>
  <si>
    <t>J</t>
  </si>
  <si>
    <t>V</t>
  </si>
  <si>
    <t xml:space="preserve">SEPTEMBRE </t>
  </si>
  <si>
    <t>Motif absence</t>
  </si>
  <si>
    <t>Total des absences du mois:</t>
  </si>
  <si>
    <t>Pourcentage des présences:</t>
  </si>
  <si>
    <t>Nombre de demi-journées de classe :</t>
  </si>
  <si>
    <t>Total des présences possibles :</t>
  </si>
  <si>
    <t>Nombre d'élèves inscrits :</t>
  </si>
  <si>
    <t>Total des présences</t>
  </si>
  <si>
    <t>NOVEMBRE</t>
  </si>
  <si>
    <t>DÉCEMBRE</t>
  </si>
  <si>
    <t>FÉVRIER</t>
  </si>
  <si>
    <t>MARS</t>
  </si>
  <si>
    <t>AVRIL</t>
  </si>
  <si>
    <t>MAI</t>
  </si>
  <si>
    <t>JUIN</t>
  </si>
  <si>
    <t>JUILLET</t>
  </si>
  <si>
    <t>SEPT.</t>
  </si>
  <si>
    <t>OCT.</t>
  </si>
  <si>
    <t>NOV.</t>
  </si>
  <si>
    <t>DÉC.</t>
  </si>
  <si>
    <t>JAN</t>
  </si>
  <si>
    <t>FÉV.</t>
  </si>
  <si>
    <t>JUIL.</t>
  </si>
  <si>
    <t>Nombre d'élèves inscrits</t>
  </si>
  <si>
    <t>Nombre de demi-journées de classe</t>
  </si>
  <si>
    <t>Total des présences possibles</t>
  </si>
  <si>
    <t>Total des absences du mois</t>
  </si>
  <si>
    <t>Pourcentages des présences</t>
  </si>
  <si>
    <t>NOM</t>
  </si>
  <si>
    <t>PRENOM</t>
  </si>
  <si>
    <t>Né(e) le</t>
  </si>
  <si>
    <t>Sept.</t>
  </si>
  <si>
    <t>Oct.</t>
  </si>
  <si>
    <t>Nov.</t>
  </si>
  <si>
    <t>Déc.</t>
  </si>
  <si>
    <t>Jan.</t>
  </si>
  <si>
    <t>Fév.</t>
  </si>
  <si>
    <t>Mars</t>
  </si>
  <si>
    <t>Avril</t>
  </si>
  <si>
    <t>Mai</t>
  </si>
  <si>
    <t>Juin</t>
  </si>
  <si>
    <t>Juillet</t>
  </si>
  <si>
    <t>Demi-journées d'absence</t>
  </si>
  <si>
    <t>OCTOBRE</t>
  </si>
  <si>
    <t>JANVIER</t>
  </si>
  <si>
    <t>Nbre de punitions</t>
  </si>
  <si>
    <t>K</t>
  </si>
  <si>
    <t>du</t>
  </si>
  <si>
    <t xml:space="preserve">au </t>
  </si>
  <si>
    <t>GESTION DU COMPORTEMENT</t>
  </si>
  <si>
    <t>Nombre de :</t>
  </si>
  <si>
    <t xml:space="preserve"> "J": très bon comportement</t>
  </si>
  <si>
    <t xml:space="preserve"> "K": bavardage</t>
  </si>
  <si>
    <t xml:space="preserve"> "L": insolence, grossièretés,vol</t>
  </si>
  <si>
    <t xml:space="preserve"> "M": violence verbale ou physique</t>
  </si>
  <si>
    <t>!</t>
  </si>
  <si>
    <t>Nombre d'emprunts de :</t>
  </si>
  <si>
    <t>sb</t>
  </si>
  <si>
    <t>sv</t>
  </si>
  <si>
    <t>cg</t>
  </si>
  <si>
    <t>fa</t>
  </si>
  <si>
    <t>t</t>
  </si>
  <si>
    <t>c</t>
  </si>
  <si>
    <t>g</t>
  </si>
  <si>
    <t>ci</t>
  </si>
  <si>
    <t>Écrire dans la case correspondant au jour et à l'élève t (ouT) pour trousse, sb (ou SB) pour stylo bleu …</t>
  </si>
  <si>
    <t>Cliquer sur les onglets en bas de la feuille pour accéder au mois en cours et sur l'onglet "Liste" pour revenir sur la page d'accueil en cliquant sur le logo.</t>
  </si>
  <si>
    <r>
      <t>GESTION DU MAT</t>
    </r>
    <r>
      <rPr>
        <sz val="22"/>
        <color indexed="57"/>
        <rFont val="Arial"/>
        <family val="2"/>
      </rPr>
      <t>É</t>
    </r>
    <r>
      <rPr>
        <sz val="22"/>
        <color indexed="57"/>
        <rFont val="Kristen ITC"/>
        <family val="4"/>
      </rPr>
      <t>RIEL</t>
    </r>
  </si>
  <si>
    <t>Signature du directeur (trice)</t>
  </si>
  <si>
    <t>Cahier d'appel</t>
  </si>
  <si>
    <t>Période 1</t>
  </si>
  <si>
    <t>Période 2</t>
  </si>
  <si>
    <t>Période 3</t>
  </si>
  <si>
    <t>Période 4</t>
  </si>
  <si>
    <t>Période 5</t>
  </si>
  <si>
    <t>Pour changer les dates des vacances :</t>
  </si>
  <si>
    <t>compléter avec L, M, J, V ou rien.</t>
  </si>
  <si>
    <t>compléter avec L, M, J, V ou rien</t>
  </si>
  <si>
    <t>Pour modifier les dates des vacances :</t>
  </si>
  <si>
    <t>ANNÉE 2022-2023</t>
  </si>
  <si>
    <t>Nbre d'élèves :</t>
  </si>
  <si>
    <t>2022 - 2023</t>
  </si>
  <si>
    <t>S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</si>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</sst>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[$-F800]dddd\,\ mmmm\ dd\,\ yyyy"/>
    <numFmt numFmtId="165" formatCode="[$-40C]mmm\-yy;@"/>
    <numFmt numFmtId="166" formatCode="0.0%"/>
    <numFmt numFmtId="167" formatCode="0;\-0;;@"/>
    <numFmt numFmtId="168" formatCode="d/m;@"/>
  </numFmts>
  <fonts count="57" x14ac:knownFonts="1">
    <font>
      <sz val="10"/>
      <name val="Arial"/>
    </font>
    <font>
      <sz val="10"/>
      <name val="Arial"/>
      <family val="2"/>
    </font>
    <font>
      <sz val="16"/>
      <name val="Arial"/>
      <family val="2"/>
    </font>
    <font>
      <i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3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sz val="11"/>
      <name val="Calibri"/>
      <family val="2"/>
    </font>
    <font>
      <sz val="7"/>
      <name val="Arial"/>
      <family val="2"/>
    </font>
    <font>
      <sz val="22"/>
      <color indexed="57"/>
      <name val="Kristen ITC"/>
      <family val="4"/>
    </font>
    <font>
      <sz val="22"/>
      <color indexed="57"/>
      <name val="Arial"/>
      <family val="2"/>
    </font>
    <font>
      <sz val="16"/>
      <color rgb="FFFF0000"/>
      <name val="Wingdings"/>
      <charset val="2"/>
    </font>
    <font>
      <sz val="16"/>
      <color rgb="FFFFC000"/>
      <name val="Wingdings"/>
      <charset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sz val="22"/>
      <color theme="7" tint="-0.249977111117893"/>
      <name val="Kristen ITC"/>
      <family val="4"/>
    </font>
    <font>
      <sz val="16"/>
      <color theme="4" tint="-0.249977111117893"/>
      <name val="Wingdings 2"/>
      <family val="1"/>
      <charset val="2"/>
    </font>
    <font>
      <sz val="16"/>
      <color rgb="FF00B050"/>
      <name val="Wingdings 2"/>
      <family val="1"/>
      <charset val="2"/>
    </font>
    <font>
      <sz val="16"/>
      <color theme="1" tint="0.499984740745262"/>
      <name val="Wingdings"/>
      <charset val="2"/>
    </font>
    <font>
      <sz val="16"/>
      <color rgb="FFFF0000"/>
      <name val="Wingdings 2"/>
      <family val="1"/>
      <charset val="2"/>
    </font>
    <font>
      <sz val="9"/>
      <color rgb="FF000000"/>
      <name val="Calibri"/>
      <family val="2"/>
    </font>
    <font>
      <sz val="16"/>
      <color theme="4" tint="-0.249977111117893"/>
      <name val="Arial"/>
      <family val="2"/>
    </font>
    <font>
      <sz val="16"/>
      <color rgb="FF00B050"/>
      <name val="Arial"/>
      <family val="2"/>
    </font>
    <font>
      <sz val="16"/>
      <color theme="1" tint="0.499984740745262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8"/>
      <color rgb="FF000000"/>
      <name val="Calibri"/>
      <family val="2"/>
    </font>
    <font>
      <sz val="15"/>
      <color theme="3" tint="-0.249977111117893"/>
      <name val="Arial"/>
      <family val="2"/>
    </font>
    <font>
      <sz val="9"/>
      <color rgb="FF000000"/>
      <name val="Arial"/>
      <family val="2"/>
    </font>
    <font>
      <sz val="12"/>
      <color theme="0"/>
      <name val="Arial"/>
      <family val="2"/>
    </font>
    <font>
      <sz val="12"/>
      <color theme="9" tint="-0.499984740745262"/>
      <name val="Arial"/>
      <family val="2"/>
    </font>
    <font>
      <sz val="12"/>
      <color theme="3"/>
      <name val="Arial"/>
      <family val="2"/>
    </font>
    <font>
      <sz val="8"/>
      <color theme="1"/>
      <name val="Arial"/>
      <family val="2"/>
    </font>
    <font>
      <sz val="16"/>
      <color theme="0"/>
      <name val="Kristen ITC"/>
      <family val="4"/>
    </font>
    <font>
      <sz val="15"/>
      <color theme="1"/>
      <name val="Arial"/>
      <family val="2"/>
    </font>
    <font>
      <sz val="22"/>
      <color theme="8" tint="-0.499984740745262"/>
      <name val="Kristen ITC"/>
      <family val="4"/>
    </font>
    <font>
      <sz val="11"/>
      <color theme="0" tint="-4.9989318521683403E-2"/>
      <name val="Arial"/>
      <family val="2"/>
    </font>
    <font>
      <sz val="16"/>
      <color theme="0" tint="-4.9989318521683403E-2"/>
      <name val="Kristen ITC"/>
      <family val="4"/>
    </font>
    <font>
      <sz val="10"/>
      <color theme="8" tint="-0.249977111117893"/>
      <name val="Kristen ITC"/>
      <family val="4"/>
    </font>
    <font>
      <sz val="14"/>
      <color theme="0"/>
      <name val="Arial"/>
      <family val="2"/>
    </font>
    <font>
      <sz val="22"/>
      <color theme="9" tint="-0.249977111117893"/>
      <name val="Kristen ITC"/>
      <family val="4"/>
    </font>
    <font>
      <sz val="10"/>
      <name val="Arial"/>
      <family val="2"/>
    </font>
    <font>
      <sz val="14"/>
      <color theme="8" tint="-0.499984740745262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sz val="18"/>
      <color theme="5" tint="-0.249977111117893"/>
      <name val="Arial"/>
      <family val="2"/>
    </font>
    <font>
      <sz val="36"/>
      <color theme="5" tint="-0.249977111117893"/>
      <name val="Kristen ITC"/>
      <family val="4"/>
    </font>
    <font>
      <sz val="12"/>
      <color rgb="FFFF0000"/>
      <name val="Arial"/>
      <family val="2"/>
    </font>
    <font>
      <sz val="9"/>
      <color theme="4" tint="-0.249977111117893"/>
      <name val="Arial"/>
      <family val="2"/>
    </font>
  </fonts>
  <fills count="31">
    <fill>
      <patternFill patternType="none"/>
    </fill>
    <fill>
      <patternFill patternType="gray125"/>
    </fill>
    <fill>
      <patternFill patternType="lightGray">
        <fgColor indexed="24"/>
        <bgColor indexed="9"/>
      </patternFill>
    </fill>
    <fill>
      <patternFill patternType="lightGray">
        <fgColor indexed="2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-0.249977111117893"/>
        <bgColor indexed="47"/>
      </patternFill>
    </fill>
    <fill>
      <patternFill patternType="solid">
        <fgColor theme="8" tint="-0.499984740745262"/>
        <bgColor indexed="64"/>
      </patternFill>
    </fill>
    <fill>
      <gradientFill degree="90">
        <stop position="0">
          <color theme="8" tint="0.80001220740379042"/>
        </stop>
        <stop position="1">
          <color theme="8" tint="0.40000610370189521"/>
        </stop>
      </gradientFill>
    </fill>
    <fill>
      <patternFill patternType="lightGray">
        <fgColor theme="9" tint="0.59996337778862885"/>
        <bgColor indexed="9"/>
      </patternFill>
    </fill>
    <fill>
      <patternFill patternType="lightGray">
        <fgColor theme="0"/>
        <bgColor theme="0"/>
      </patternFill>
    </fill>
    <fill>
      <gradientFill degree="90">
        <stop position="0">
          <color theme="8" tint="0.40000610370189521"/>
        </stop>
        <stop position="1">
          <color theme="8" tint="0.80001220740379042"/>
        </stop>
      </gradientFill>
    </fill>
    <fill>
      <patternFill patternType="solid">
        <fgColor theme="9" tint="0.59999389629810485"/>
        <bgColor indexed="64"/>
      </patternFill>
    </fill>
    <fill>
      <patternFill patternType="lightGray">
        <fgColor theme="9" tint="0.59996337778862885"/>
        <bgColor theme="0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27"/>
      </patternFill>
    </fill>
    <fill>
      <patternFill patternType="solid">
        <fgColor rgb="FFDAEEF3"/>
        <bgColor indexed="24"/>
      </patternFill>
    </fill>
    <fill>
      <patternFill patternType="solid">
        <fgColor rgb="FFDAEEF3"/>
        <bgColor rgb="FFE1F4FF"/>
      </patternFill>
    </fill>
    <fill>
      <patternFill patternType="solid">
        <fgColor rgb="FFDAEEF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theme="8" tint="-0.24994659260841701"/>
      </left>
      <right style="hair">
        <color theme="8" tint="-0.24994659260841701"/>
      </right>
      <top style="hair">
        <color indexed="64"/>
      </top>
      <bottom/>
      <diagonal/>
    </border>
    <border>
      <left style="hair">
        <color theme="8" tint="-0.24994659260841701"/>
      </left>
      <right style="hair">
        <color theme="8" tint="-0.24994659260841701"/>
      </right>
      <top/>
      <bottom/>
      <diagonal/>
    </border>
    <border>
      <left style="hair">
        <color theme="8" tint="-0.24994659260841701"/>
      </left>
      <right style="hair">
        <color theme="8" tint="-0.24994659260841701"/>
      </right>
      <top/>
      <bottom style="hair">
        <color theme="8" tint="-0.24994659260841701"/>
      </bottom>
      <diagonal/>
    </border>
  </borders>
  <cellStyleXfs count="3">
    <xf numFmtId="0" fontId="0" fillId="0" borderId="0"/>
    <xf numFmtId="44" fontId="49" fillId="0" borderId="0" applyFont="0" applyFill="0" applyBorder="0" applyAlignment="0" applyProtection="0"/>
    <xf numFmtId="0" fontId="52" fillId="0" borderId="0" applyNumberFormat="0" applyFill="0" applyBorder="0" applyAlignment="0" applyProtection="0"/>
  </cellStyleXfs>
  <cellXfs count="286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4" fontId="0" fillId="0" borderId="0" xfId="0" applyNumberForma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8" fillId="0" borderId="0" xfId="0" applyFont="1"/>
    <xf numFmtId="164" fontId="4" fillId="0" borderId="0" xfId="0" applyNumberFormat="1" applyFont="1" applyAlignment="1">
      <alignment horizontal="left"/>
    </xf>
    <xf numFmtId="14" fontId="3" fillId="0" borderId="0" xfId="0" applyNumberFormat="1" applyFont="1"/>
    <xf numFmtId="165" fontId="3" fillId="4" borderId="0" xfId="0" applyNumberFormat="1" applyFont="1" applyFill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0" fontId="4" fillId="0" borderId="0" xfId="0" applyFont="1"/>
    <xf numFmtId="0" fontId="2" fillId="5" borderId="4" xfId="0" applyFont="1" applyFill="1" applyBorder="1"/>
    <xf numFmtId="0" fontId="7" fillId="2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0" borderId="6" xfId="0" applyFont="1" applyBorder="1" applyAlignment="1">
      <alignment horizontal="right"/>
    </xf>
    <xf numFmtId="0" fontId="6" fillId="6" borderId="1" xfId="0" applyFont="1" applyFill="1" applyBorder="1" applyAlignment="1">
      <alignment horizontal="left"/>
    </xf>
    <xf numFmtId="2" fontId="2" fillId="0" borderId="7" xfId="0" applyNumberFormat="1" applyFont="1" applyBorder="1"/>
    <xf numFmtId="15" fontId="4" fillId="0" borderId="7" xfId="0" applyNumberFormat="1" applyFont="1" applyBorder="1"/>
    <xf numFmtId="1" fontId="2" fillId="0" borderId="0" xfId="0" applyNumberFormat="1" applyFont="1"/>
    <xf numFmtId="2" fontId="2" fillId="0" borderId="8" xfId="0" applyNumberFormat="1" applyFont="1" applyBorder="1"/>
    <xf numFmtId="0" fontId="6" fillId="0" borderId="0" xfId="0" applyFont="1"/>
    <xf numFmtId="0" fontId="2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5" fontId="3" fillId="4" borderId="16" xfId="0" applyNumberFormat="1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167" fontId="14" fillId="0" borderId="1" xfId="0" applyNumberFormat="1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24" fillId="10" borderId="19" xfId="0" applyFont="1" applyFill="1" applyBorder="1" applyAlignment="1">
      <alignment vertical="center"/>
    </xf>
    <xf numFmtId="0" fontId="24" fillId="10" borderId="3" xfId="0" applyFont="1" applyFill="1" applyBorder="1" applyAlignment="1">
      <alignment vertical="center"/>
    </xf>
    <xf numFmtId="0" fontId="25" fillId="10" borderId="3" xfId="0" applyFont="1" applyFill="1" applyBorder="1" applyAlignment="1">
      <alignment horizontal="center" vertical="center"/>
    </xf>
    <xf numFmtId="0" fontId="26" fillId="10" borderId="3" xfId="0" applyFont="1" applyFill="1" applyBorder="1" applyAlignment="1">
      <alignment vertical="center"/>
    </xf>
    <xf numFmtId="0" fontId="27" fillId="10" borderId="3" xfId="0" applyFont="1" applyFill="1" applyBorder="1" applyAlignment="1">
      <alignment vertical="center"/>
    </xf>
    <xf numFmtId="0" fontId="19" fillId="10" borderId="3" xfId="0" applyFont="1" applyFill="1" applyBorder="1" applyAlignment="1">
      <alignment vertical="center"/>
    </xf>
    <xf numFmtId="0" fontId="26" fillId="10" borderId="20" xfId="0" applyFont="1" applyFill="1" applyBorder="1" applyAlignment="1">
      <alignment vertical="center"/>
    </xf>
    <xf numFmtId="0" fontId="28" fillId="0" borderId="0" xfId="0" applyFont="1"/>
    <xf numFmtId="0" fontId="29" fillId="10" borderId="21" xfId="0" applyFont="1" applyFill="1" applyBorder="1" applyAlignment="1">
      <alignment horizontal="center" vertical="center"/>
    </xf>
    <xf numFmtId="0" fontId="29" fillId="10" borderId="5" xfId="0" applyFont="1" applyFill="1" applyBorder="1" applyAlignment="1">
      <alignment horizontal="center" vertical="center"/>
    </xf>
    <xf numFmtId="0" fontId="30" fillId="10" borderId="5" xfId="0" applyFont="1" applyFill="1" applyBorder="1" applyAlignment="1">
      <alignment horizontal="center" vertical="center"/>
    </xf>
    <xf numFmtId="0" fontId="31" fillId="10" borderId="5" xfId="0" applyFont="1" applyFill="1" applyBorder="1" applyAlignment="1">
      <alignment horizontal="center" vertical="center"/>
    </xf>
    <xf numFmtId="0" fontId="29" fillId="10" borderId="2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32" fillId="0" borderId="0" xfId="0" applyFont="1" applyAlignment="1">
      <alignment vertical="center"/>
    </xf>
    <xf numFmtId="167" fontId="33" fillId="0" borderId="18" xfId="0" applyNumberFormat="1" applyFont="1" applyBorder="1" applyAlignment="1">
      <alignment horizontal="center"/>
    </xf>
    <xf numFmtId="167" fontId="33" fillId="0" borderId="1" xfId="0" applyNumberFormat="1" applyFont="1" applyBorder="1" applyAlignment="1">
      <alignment horizontal="center"/>
    </xf>
    <xf numFmtId="167" fontId="33" fillId="0" borderId="17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34" fillId="0" borderId="0" xfId="0" applyFont="1"/>
    <xf numFmtId="0" fontId="36" fillId="14" borderId="24" xfId="0" applyFont="1" applyFill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0" fontId="36" fillId="14" borderId="25" xfId="0" applyFont="1" applyFill="1" applyBorder="1" applyAlignment="1">
      <alignment vertical="center"/>
    </xf>
    <xf numFmtId="0" fontId="19" fillId="10" borderId="21" xfId="0" applyFont="1" applyFill="1" applyBorder="1" applyAlignment="1">
      <alignment horizontal="center" vertical="center"/>
    </xf>
    <xf numFmtId="0" fontId="19" fillId="10" borderId="5" xfId="0" applyFont="1" applyFill="1" applyBorder="1" applyAlignment="1">
      <alignment horizontal="center" vertical="center"/>
    </xf>
    <xf numFmtId="0" fontId="19" fillId="10" borderId="22" xfId="0" applyFont="1" applyFill="1" applyBorder="1" applyAlignment="1">
      <alignment horizontal="center" vertical="center"/>
    </xf>
    <xf numFmtId="0" fontId="19" fillId="10" borderId="18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33" fillId="0" borderId="18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19" fillId="8" borderId="17" xfId="0" applyFont="1" applyFill="1" applyBorder="1" applyAlignment="1">
      <alignment horizontal="center" vertical="center"/>
    </xf>
    <xf numFmtId="167" fontId="6" fillId="6" borderId="1" xfId="0" applyNumberFormat="1" applyFont="1" applyFill="1" applyBorder="1" applyAlignment="1">
      <alignment horizontal="left"/>
    </xf>
    <xf numFmtId="0" fontId="5" fillId="14" borderId="26" xfId="0" applyFont="1" applyFill="1" applyBorder="1" applyAlignment="1">
      <alignment horizontal="right" vertical="center"/>
    </xf>
    <xf numFmtId="0" fontId="5" fillId="14" borderId="14" xfId="0" applyFont="1" applyFill="1" applyBorder="1" applyAlignment="1">
      <alignment horizontal="center" vertical="center"/>
    </xf>
    <xf numFmtId="168" fontId="5" fillId="14" borderId="27" xfId="0" applyNumberFormat="1" applyFont="1" applyFill="1" applyBorder="1" applyAlignment="1">
      <alignment horizontal="left" vertical="center"/>
    </xf>
    <xf numFmtId="0" fontId="38" fillId="15" borderId="18" xfId="0" applyFont="1" applyFill="1" applyBorder="1" applyAlignment="1">
      <alignment horizontal="center" vertical="center"/>
    </xf>
    <xf numFmtId="0" fontId="38" fillId="15" borderId="1" xfId="0" applyFont="1" applyFill="1" applyBorder="1" applyAlignment="1">
      <alignment horizontal="center" vertical="center"/>
    </xf>
    <xf numFmtId="0" fontId="38" fillId="15" borderId="17" xfId="0" applyFont="1" applyFill="1" applyBorder="1" applyAlignment="1">
      <alignment horizontal="center" vertical="center"/>
    </xf>
    <xf numFmtId="0" fontId="39" fillId="16" borderId="18" xfId="0" applyFont="1" applyFill="1" applyBorder="1" applyAlignment="1">
      <alignment horizontal="center" vertical="center"/>
    </xf>
    <xf numFmtId="0" fontId="39" fillId="16" borderId="1" xfId="0" applyFont="1" applyFill="1" applyBorder="1" applyAlignment="1">
      <alignment horizontal="center" vertical="center"/>
    </xf>
    <xf numFmtId="0" fontId="39" fillId="16" borderId="17" xfId="0" applyFont="1" applyFill="1" applyBorder="1" applyAlignment="1">
      <alignment horizontal="center" vertical="center"/>
    </xf>
    <xf numFmtId="0" fontId="37" fillId="17" borderId="18" xfId="0" applyFont="1" applyFill="1" applyBorder="1" applyAlignment="1">
      <alignment horizontal="center" vertical="center"/>
    </xf>
    <xf numFmtId="0" fontId="37" fillId="17" borderId="1" xfId="0" applyFont="1" applyFill="1" applyBorder="1" applyAlignment="1">
      <alignment horizontal="center" vertical="center"/>
    </xf>
    <xf numFmtId="0" fontId="37" fillId="17" borderId="17" xfId="0" applyFont="1" applyFill="1" applyBorder="1" applyAlignment="1">
      <alignment horizontal="center" vertical="center"/>
    </xf>
    <xf numFmtId="0" fontId="40" fillId="12" borderId="26" xfId="0" applyFont="1" applyFill="1" applyBorder="1" applyAlignment="1">
      <alignment horizontal="right" vertical="center"/>
    </xf>
    <xf numFmtId="0" fontId="40" fillId="12" borderId="14" xfId="0" applyFont="1" applyFill="1" applyBorder="1" applyAlignment="1">
      <alignment horizontal="center" vertical="center"/>
    </xf>
    <xf numFmtId="168" fontId="40" fillId="12" borderId="27" xfId="0" applyNumberFormat="1" applyFont="1" applyFill="1" applyBorder="1" applyAlignment="1">
      <alignment horizontal="left" vertical="center"/>
    </xf>
    <xf numFmtId="0" fontId="40" fillId="11" borderId="26" xfId="0" applyFont="1" applyFill="1" applyBorder="1" applyAlignment="1">
      <alignment horizontal="right" vertical="center"/>
    </xf>
    <xf numFmtId="0" fontId="40" fillId="11" borderId="14" xfId="0" applyFont="1" applyFill="1" applyBorder="1" applyAlignment="1">
      <alignment horizontal="center" vertical="center"/>
    </xf>
    <xf numFmtId="168" fontId="40" fillId="11" borderId="27" xfId="0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14" fontId="14" fillId="0" borderId="0" xfId="0" applyNumberFormat="1" applyFont="1" applyAlignment="1">
      <alignment horizontal="left" vertical="center"/>
    </xf>
    <xf numFmtId="0" fontId="20" fillId="10" borderId="1" xfId="0" applyFont="1" applyFill="1" applyBorder="1" applyAlignment="1">
      <alignment horizontal="center" vertical="center"/>
    </xf>
    <xf numFmtId="0" fontId="33" fillId="10" borderId="16" xfId="0" applyFont="1" applyFill="1" applyBorder="1" applyAlignment="1" applyProtection="1">
      <alignment horizontal="center"/>
      <protection locked="0"/>
    </xf>
    <xf numFmtId="0" fontId="33" fillId="10" borderId="1" xfId="0" applyFont="1" applyFill="1" applyBorder="1" applyAlignment="1" applyProtection="1">
      <alignment horizontal="center"/>
      <protection locked="0"/>
    </xf>
    <xf numFmtId="0" fontId="33" fillId="10" borderId="17" xfId="0" applyFont="1" applyFill="1" applyBorder="1" applyAlignment="1" applyProtection="1">
      <alignment horizontal="center"/>
      <protection locked="0"/>
    </xf>
    <xf numFmtId="0" fontId="33" fillId="10" borderId="1" xfId="0" applyFont="1" applyFill="1" applyBorder="1" applyAlignment="1">
      <alignment horizontal="center"/>
    </xf>
    <xf numFmtId="0" fontId="33" fillId="10" borderId="17" xfId="0" applyFont="1" applyFill="1" applyBorder="1" applyAlignment="1">
      <alignment horizontal="center"/>
    </xf>
    <xf numFmtId="167" fontId="33" fillId="10" borderId="1" xfId="0" applyNumberFormat="1" applyFont="1" applyFill="1" applyBorder="1" applyAlignment="1" applyProtection="1">
      <alignment horizontal="center"/>
      <protection locked="0"/>
    </xf>
    <xf numFmtId="167" fontId="33" fillId="10" borderId="17" xfId="0" applyNumberFormat="1" applyFont="1" applyFill="1" applyBorder="1" applyAlignment="1" applyProtection="1">
      <alignment horizontal="center"/>
      <protection locked="0"/>
    </xf>
    <xf numFmtId="167" fontId="33" fillId="10" borderId="1" xfId="0" applyNumberFormat="1" applyFont="1" applyFill="1" applyBorder="1" applyAlignment="1">
      <alignment horizontal="center"/>
    </xf>
    <xf numFmtId="167" fontId="33" fillId="10" borderId="17" xfId="0" applyNumberFormat="1" applyFont="1" applyFill="1" applyBorder="1" applyAlignment="1">
      <alignment horizontal="center"/>
    </xf>
    <xf numFmtId="167" fontId="33" fillId="10" borderId="17" xfId="0" quotePrefix="1" applyNumberFormat="1" applyFont="1" applyFill="1" applyBorder="1" applyAlignment="1" applyProtection="1">
      <alignment horizontal="center"/>
      <protection locked="0"/>
    </xf>
    <xf numFmtId="0" fontId="41" fillId="18" borderId="0" xfId="0" applyFont="1" applyFill="1" applyAlignment="1">
      <alignment horizontal="left" vertical="center"/>
    </xf>
    <xf numFmtId="0" fontId="46" fillId="18" borderId="0" xfId="0" applyFont="1" applyFill="1" applyAlignment="1">
      <alignment horizontal="left" vertical="center"/>
    </xf>
    <xf numFmtId="0" fontId="47" fillId="19" borderId="0" xfId="0" applyFont="1" applyFill="1" applyAlignment="1">
      <alignment vertical="center"/>
    </xf>
    <xf numFmtId="0" fontId="47" fillId="19" borderId="0" xfId="0" applyFont="1" applyFill="1" applyAlignment="1">
      <alignment horizontal="left" vertical="center" indent="1"/>
    </xf>
    <xf numFmtId="0" fontId="1" fillId="20" borderId="1" xfId="0" applyFont="1" applyFill="1" applyBorder="1" applyAlignment="1">
      <alignment horizontal="center" vertical="center"/>
    </xf>
    <xf numFmtId="0" fontId="3" fillId="20" borderId="0" xfId="0" applyFont="1" applyFill="1"/>
    <xf numFmtId="0" fontId="2" fillId="20" borderId="0" xfId="0" applyFont="1" applyFill="1"/>
    <xf numFmtId="0" fontId="6" fillId="21" borderId="2" xfId="0" applyFont="1" applyFill="1" applyBorder="1" applyAlignment="1">
      <alignment vertical="center"/>
    </xf>
    <xf numFmtId="0" fontId="6" fillId="21" borderId="3" xfId="0" applyFont="1" applyFill="1" applyBorder="1" applyAlignment="1">
      <alignment vertical="center"/>
    </xf>
    <xf numFmtId="0" fontId="6" fillId="21" borderId="5" xfId="0" applyFont="1" applyFill="1" applyBorder="1" applyAlignment="1">
      <alignment vertical="center"/>
    </xf>
    <xf numFmtId="0" fontId="6" fillId="22" borderId="0" xfId="0" applyFont="1" applyFill="1"/>
    <xf numFmtId="0" fontId="1" fillId="23" borderId="1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 wrapText="1"/>
    </xf>
    <xf numFmtId="0" fontId="5" fillId="11" borderId="26" xfId="0" applyFont="1" applyFill="1" applyBorder="1" applyAlignment="1">
      <alignment horizontal="right" vertical="center"/>
    </xf>
    <xf numFmtId="0" fontId="5" fillId="11" borderId="14" xfId="0" applyFont="1" applyFill="1" applyBorder="1" applyAlignment="1">
      <alignment horizontal="center" vertical="center"/>
    </xf>
    <xf numFmtId="168" fontId="5" fillId="11" borderId="27" xfId="0" applyNumberFormat="1" applyFont="1" applyFill="1" applyBorder="1" applyAlignment="1">
      <alignment horizontal="left" vertical="center"/>
    </xf>
    <xf numFmtId="168" fontId="5" fillId="11" borderId="14" xfId="0" applyNumberFormat="1" applyFont="1" applyFill="1" applyBorder="1" applyAlignment="1" applyProtection="1">
      <alignment horizontal="center" vertical="center"/>
      <protection locked="0"/>
    </xf>
    <xf numFmtId="168" fontId="5" fillId="14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168" fontId="40" fillId="12" borderId="14" xfId="0" applyNumberFormat="1" applyFont="1" applyFill="1" applyBorder="1" applyAlignment="1" applyProtection="1">
      <alignment horizontal="center" vertical="center"/>
      <protection locked="0"/>
    </xf>
    <xf numFmtId="168" fontId="40" fillId="11" borderId="14" xfId="0" applyNumberFormat="1" applyFont="1" applyFill="1" applyBorder="1" applyAlignment="1" applyProtection="1">
      <alignment horizontal="center" vertical="center"/>
      <protection locked="0"/>
    </xf>
    <xf numFmtId="0" fontId="50" fillId="7" borderId="30" xfId="0" applyFont="1" applyFill="1" applyBorder="1" applyAlignment="1">
      <alignment horizontal="left" vertical="center"/>
    </xf>
    <xf numFmtId="0" fontId="50" fillId="7" borderId="30" xfId="0" applyFont="1" applyFill="1" applyBorder="1" applyAlignment="1">
      <alignment vertical="center"/>
    </xf>
    <xf numFmtId="0" fontId="50" fillId="0" borderId="0" xfId="0" applyFont="1" applyAlignment="1">
      <alignment vertical="center"/>
    </xf>
    <xf numFmtId="44" fontId="54" fillId="10" borderId="0" xfId="1" applyFont="1" applyFill="1" applyBorder="1" applyAlignment="1" applyProtection="1">
      <alignment horizontal="center" vertical="center" wrapText="1"/>
    </xf>
    <xf numFmtId="0" fontId="0" fillId="10" borderId="0" xfId="0" applyFill="1" applyAlignment="1">
      <alignment horizontal="left"/>
    </xf>
    <xf numFmtId="0" fontId="2" fillId="25" borderId="1" xfId="0" applyFont="1" applyFill="1" applyBorder="1" applyAlignment="1">
      <alignment horizontal="left" vertical="center"/>
    </xf>
    <xf numFmtId="0" fontId="51" fillId="25" borderId="1" xfId="0" applyFont="1" applyFill="1" applyBorder="1" applyAlignment="1">
      <alignment horizontal="left" vertical="center"/>
    </xf>
    <xf numFmtId="0" fontId="2" fillId="10" borderId="1" xfId="0" applyFont="1" applyFill="1" applyBorder="1" applyAlignment="1">
      <alignment horizontal="left" vertical="center"/>
    </xf>
    <xf numFmtId="167" fontId="42" fillId="13" borderId="31" xfId="0" applyNumberFormat="1" applyFont="1" applyFill="1" applyBorder="1" applyAlignment="1" applyProtection="1">
      <alignment horizontal="left" vertical="center"/>
      <protection locked="0"/>
    </xf>
    <xf numFmtId="167" fontId="35" fillId="13" borderId="31" xfId="0" applyNumberFormat="1" applyFont="1" applyFill="1" applyBorder="1" applyAlignment="1" applyProtection="1">
      <alignment vertical="center"/>
      <protection locked="0"/>
    </xf>
    <xf numFmtId="14" fontId="35" fillId="13" borderId="31" xfId="0" applyNumberFormat="1" applyFont="1" applyFill="1" applyBorder="1" applyAlignment="1" applyProtection="1">
      <alignment horizontal="left" vertical="center"/>
      <protection locked="0"/>
    </xf>
    <xf numFmtId="167" fontId="42" fillId="0" borderId="31" xfId="0" applyNumberFormat="1" applyFont="1" applyBorder="1" applyAlignment="1" applyProtection="1">
      <alignment horizontal="left" vertical="center"/>
      <protection locked="0"/>
    </xf>
    <xf numFmtId="167" fontId="35" fillId="0" borderId="31" xfId="0" applyNumberFormat="1" applyFont="1" applyBorder="1" applyAlignment="1" applyProtection="1">
      <alignment vertical="center"/>
      <protection locked="0"/>
    </xf>
    <xf numFmtId="14" fontId="35" fillId="0" borderId="31" xfId="0" applyNumberFormat="1" applyFont="1" applyBorder="1" applyAlignment="1" applyProtection="1">
      <alignment horizontal="left" vertical="center"/>
      <protection locked="0"/>
    </xf>
    <xf numFmtId="167" fontId="35" fillId="0" borderId="32" xfId="0" applyNumberFormat="1" applyFont="1" applyBorder="1" applyAlignment="1" applyProtection="1">
      <alignment horizontal="left" vertical="center"/>
      <protection locked="0"/>
    </xf>
    <xf numFmtId="167" fontId="35" fillId="0" borderId="32" xfId="0" applyNumberFormat="1" applyFont="1" applyBorder="1" applyAlignment="1" applyProtection="1">
      <alignment vertical="center"/>
      <protection locked="0"/>
    </xf>
    <xf numFmtId="14" fontId="35" fillId="0" borderId="32" xfId="0" applyNumberFormat="1" applyFont="1" applyBorder="1" applyAlignment="1" applyProtection="1">
      <alignment horizontal="left" vertical="center"/>
      <protection locked="0"/>
    </xf>
    <xf numFmtId="167" fontId="0" fillId="0" borderId="1" xfId="0" applyNumberFormat="1" applyBorder="1"/>
    <xf numFmtId="10" fontId="5" fillId="0" borderId="1" xfId="0" applyNumberFormat="1" applyFont="1" applyBorder="1" applyAlignment="1">
      <alignment vertical="center"/>
    </xf>
    <xf numFmtId="0" fontId="4" fillId="5" borderId="2" xfId="0" applyFont="1" applyFill="1" applyBorder="1" applyAlignment="1" applyProtection="1">
      <alignment horizontal="center"/>
      <protection locked="0"/>
    </xf>
    <xf numFmtId="0" fontId="55" fillId="0" borderId="0" xfId="0" applyFont="1"/>
    <xf numFmtId="167" fontId="1" fillId="0" borderId="1" xfId="0" applyNumberFormat="1" applyFont="1" applyBorder="1" applyAlignment="1">
      <alignment vertical="center"/>
    </xf>
    <xf numFmtId="167" fontId="0" fillId="0" borderId="7" xfId="0" applyNumberFormat="1" applyBorder="1"/>
    <xf numFmtId="167" fontId="0" fillId="0" borderId="16" xfId="0" applyNumberFormat="1" applyBorder="1"/>
    <xf numFmtId="10" fontId="5" fillId="0" borderId="7" xfId="0" applyNumberFormat="1" applyFont="1" applyBorder="1" applyAlignment="1">
      <alignment vertical="center"/>
    </xf>
    <xf numFmtId="10" fontId="5" fillId="0" borderId="16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6" fontId="4" fillId="0" borderId="15" xfId="0" applyNumberFormat="1" applyFont="1" applyBorder="1" applyAlignment="1">
      <alignment vertical="center"/>
    </xf>
    <xf numFmtId="0" fontId="2" fillId="0" borderId="11" xfId="0" applyFont="1" applyBorder="1"/>
    <xf numFmtId="0" fontId="2" fillId="0" borderId="6" xfId="0" applyFont="1" applyBorder="1"/>
    <xf numFmtId="0" fontId="2" fillId="0" borderId="15" xfId="0" applyFont="1" applyBorder="1"/>
    <xf numFmtId="2" fontId="2" fillId="26" borderId="7" xfId="0" applyNumberFormat="1" applyFont="1" applyFill="1" applyBorder="1"/>
    <xf numFmtId="15" fontId="4" fillId="26" borderId="7" xfId="0" applyNumberFormat="1" applyFont="1" applyFill="1" applyBorder="1"/>
    <xf numFmtId="0" fontId="2" fillId="26" borderId="1" xfId="0" applyFont="1" applyFill="1" applyBorder="1" applyAlignment="1" applyProtection="1">
      <alignment horizontal="center" vertical="center"/>
      <protection locked="0"/>
    </xf>
    <xf numFmtId="167" fontId="6" fillId="27" borderId="1" xfId="0" applyNumberFormat="1" applyFont="1" applyFill="1" applyBorder="1" applyAlignment="1">
      <alignment horizontal="left"/>
    </xf>
    <xf numFmtId="2" fontId="2" fillId="27" borderId="7" xfId="0" applyNumberFormat="1" applyFont="1" applyFill="1" applyBorder="1"/>
    <xf numFmtId="15" fontId="4" fillId="27" borderId="7" xfId="0" applyNumberFormat="1" applyFont="1" applyFill="1" applyBorder="1"/>
    <xf numFmtId="0" fontId="2" fillId="27" borderId="1" xfId="0" applyFont="1" applyFill="1" applyBorder="1" applyAlignment="1" applyProtection="1">
      <alignment horizontal="center" vertical="center"/>
      <protection locked="0"/>
    </xf>
    <xf numFmtId="0" fontId="2" fillId="28" borderId="1" xfId="0" applyFont="1" applyFill="1" applyBorder="1" applyAlignment="1" applyProtection="1">
      <alignment horizontal="center" vertical="center"/>
      <protection locked="0"/>
    </xf>
    <xf numFmtId="0" fontId="4" fillId="27" borderId="1" xfId="0" applyFont="1" applyFill="1" applyBorder="1" applyAlignment="1" applyProtection="1">
      <alignment vertical="center"/>
      <protection locked="0"/>
    </xf>
    <xf numFmtId="167" fontId="6" fillId="29" borderId="1" xfId="0" applyNumberFormat="1" applyFont="1" applyFill="1" applyBorder="1" applyAlignment="1">
      <alignment horizontal="left"/>
    </xf>
    <xf numFmtId="0" fontId="6" fillId="26" borderId="1" xfId="0" applyFont="1" applyFill="1" applyBorder="1" applyAlignment="1">
      <alignment horizontal="left"/>
    </xf>
    <xf numFmtId="0" fontId="9" fillId="26" borderId="1" xfId="0" applyFont="1" applyFill="1" applyBorder="1" applyAlignment="1" applyProtection="1">
      <alignment vertical="center"/>
      <protection locked="0"/>
    </xf>
    <xf numFmtId="0" fontId="4" fillId="26" borderId="0" xfId="0" applyFont="1" applyFill="1"/>
    <xf numFmtId="0" fontId="6" fillId="27" borderId="1" xfId="0" applyFont="1" applyFill="1" applyBorder="1" applyAlignment="1">
      <alignment horizontal="left"/>
    </xf>
    <xf numFmtId="0" fontId="4" fillId="27" borderId="0" xfId="0" applyFont="1" applyFill="1"/>
    <xf numFmtId="0" fontId="2" fillId="27" borderId="1" xfId="0" applyFont="1" applyFill="1" applyBorder="1" applyAlignment="1">
      <alignment horizontal="left" vertical="center"/>
    </xf>
    <xf numFmtId="0" fontId="9" fillId="27" borderId="1" xfId="0" applyFont="1" applyFill="1" applyBorder="1" applyAlignment="1" applyProtection="1">
      <alignment vertical="center"/>
      <protection locked="0"/>
    </xf>
    <xf numFmtId="0" fontId="12" fillId="30" borderId="1" xfId="0" applyFont="1" applyFill="1" applyBorder="1" applyAlignment="1">
      <alignment horizontal="center" vertical="center" wrapText="1"/>
    </xf>
    <xf numFmtId="1" fontId="1" fillId="30" borderId="1" xfId="0" applyNumberFormat="1" applyFont="1" applyFill="1" applyBorder="1" applyAlignment="1">
      <alignment horizontal="center" vertical="center"/>
    </xf>
    <xf numFmtId="0" fontId="1" fillId="30" borderId="1" xfId="0" applyFont="1" applyFill="1" applyBorder="1" applyAlignment="1">
      <alignment horizontal="center" vertical="center"/>
    </xf>
    <xf numFmtId="10" fontId="1" fillId="30" borderId="1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167" fontId="14" fillId="27" borderId="1" xfId="0" applyNumberFormat="1" applyFont="1" applyFill="1" applyBorder="1" applyAlignment="1">
      <alignment horizontal="center" vertical="center"/>
    </xf>
    <xf numFmtId="0" fontId="14" fillId="28" borderId="1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41" fillId="18" borderId="0" xfId="0" applyFont="1" applyFill="1" applyAlignment="1" applyProtection="1">
      <alignment vertical="center"/>
      <protection locked="0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4" fillId="18" borderId="29" xfId="0" applyFont="1" applyFill="1" applyBorder="1" applyAlignment="1">
      <alignment horizontal="center" vertical="center" wrapText="1"/>
    </xf>
    <xf numFmtId="0" fontId="45" fillId="18" borderId="29" xfId="0" applyFont="1" applyFill="1" applyBorder="1" applyAlignment="1">
      <alignment horizontal="center" vertical="center" wrapText="1"/>
    </xf>
    <xf numFmtId="0" fontId="41" fillId="18" borderId="0" xfId="0" applyFont="1" applyFill="1" applyAlignment="1">
      <alignment horizontal="center" vertical="center"/>
    </xf>
    <xf numFmtId="0" fontId="53" fillId="10" borderId="0" xfId="0" applyFont="1" applyFill="1" applyAlignment="1">
      <alignment horizontal="center" vertical="center"/>
    </xf>
    <xf numFmtId="44" fontId="54" fillId="10" borderId="0" xfId="1" applyFont="1" applyFill="1" applyBorder="1" applyAlignment="1" applyProtection="1">
      <alignment horizontal="center" vertical="center" wrapText="1"/>
    </xf>
    <xf numFmtId="0" fontId="13" fillId="20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7" fontId="4" fillId="0" borderId="23" xfId="0" applyNumberFormat="1" applyFont="1" applyBorder="1" applyAlignment="1">
      <alignment horizontal="center" vertical="center"/>
    </xf>
    <xf numFmtId="167" fontId="4" fillId="0" borderId="7" xfId="0" applyNumberFormat="1" applyFont="1" applyBorder="1" applyAlignment="1">
      <alignment horizontal="center" vertical="center"/>
    </xf>
    <xf numFmtId="167" fontId="4" fillId="0" borderId="16" xfId="0" applyNumberFormat="1" applyFont="1" applyBorder="1" applyAlignment="1">
      <alignment horizontal="center" vertical="center"/>
    </xf>
    <xf numFmtId="165" fontId="3" fillId="20" borderId="0" xfId="2" applyNumberFormat="1" applyFont="1" applyFill="1" applyBorder="1" applyAlignment="1" applyProtection="1">
      <alignment horizontal="right"/>
      <protection locked="0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167" fontId="1" fillId="0" borderId="23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7" fontId="1" fillId="0" borderId="16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10" fontId="1" fillId="0" borderId="7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66" fontId="4" fillId="0" borderId="23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16" xfId="0" applyNumberFormat="1" applyFont="1" applyBorder="1" applyAlignment="1">
      <alignment horizontal="center" vertical="center"/>
    </xf>
    <xf numFmtId="10" fontId="1" fillId="0" borderId="16" xfId="0" applyNumberFormat="1" applyFont="1" applyBorder="1" applyAlignment="1">
      <alignment horizontal="center" vertical="center"/>
    </xf>
    <xf numFmtId="0" fontId="10" fillId="23" borderId="0" xfId="0" applyFont="1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0" fontId="13" fillId="23" borderId="0" xfId="0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36" fillId="14" borderId="24" xfId="0" applyFont="1" applyFill="1" applyBorder="1" applyAlignment="1">
      <alignment horizontal="center" vertical="center"/>
    </xf>
    <xf numFmtId="0" fontId="36" fillId="14" borderId="10" xfId="0" applyFont="1" applyFill="1" applyBorder="1" applyAlignment="1">
      <alignment horizontal="center" vertical="center"/>
    </xf>
    <xf numFmtId="0" fontId="36" fillId="14" borderId="25" xfId="0" applyFont="1" applyFill="1" applyBorder="1" applyAlignment="1">
      <alignment horizontal="center" vertical="center"/>
    </xf>
    <xf numFmtId="0" fontId="22" fillId="10" borderId="24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25" xfId="0" applyFont="1" applyFill="1" applyBorder="1" applyAlignment="1">
      <alignment horizontal="center"/>
    </xf>
    <xf numFmtId="0" fontId="19" fillId="10" borderId="19" xfId="0" applyFont="1" applyFill="1" applyBorder="1" applyAlignment="1">
      <alignment horizontal="center" vertical="center"/>
    </xf>
    <xf numFmtId="0" fontId="19" fillId="10" borderId="21" xfId="0" applyFont="1" applyFill="1" applyBorder="1" applyAlignment="1">
      <alignment horizontal="center" vertical="center"/>
    </xf>
    <xf numFmtId="0" fontId="19" fillId="10" borderId="3" xfId="0" applyFont="1" applyFill="1" applyBorder="1" applyAlignment="1">
      <alignment horizontal="center" vertical="center"/>
    </xf>
    <xf numFmtId="0" fontId="19" fillId="10" borderId="5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10" borderId="22" xfId="0" applyFont="1" applyFill="1" applyBorder="1" applyAlignment="1">
      <alignment horizontal="center" vertical="center"/>
    </xf>
    <xf numFmtId="0" fontId="36" fillId="11" borderId="24" xfId="0" applyFont="1" applyFill="1" applyBorder="1" applyAlignment="1">
      <alignment horizontal="center" vertical="center"/>
    </xf>
    <xf numFmtId="0" fontId="36" fillId="11" borderId="10" xfId="0" applyFont="1" applyFill="1" applyBorder="1" applyAlignment="1">
      <alignment horizontal="center" vertical="center"/>
    </xf>
    <xf numFmtId="0" fontId="36" fillId="11" borderId="25" xfId="0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36" fillId="12" borderId="24" xfId="0" applyFont="1" applyFill="1" applyBorder="1" applyAlignment="1">
      <alignment horizontal="center" vertical="center"/>
    </xf>
    <xf numFmtId="0" fontId="36" fillId="12" borderId="10" xfId="0" applyFont="1" applyFill="1" applyBorder="1" applyAlignment="1">
      <alignment horizontal="center" vertical="center"/>
    </xf>
    <xf numFmtId="0" fontId="36" fillId="12" borderId="25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56" fillId="0" borderId="0" xfId="0" applyFont="1" applyAlignment="1">
      <alignment horizontal="left" wrapText="1"/>
    </xf>
    <xf numFmtId="0" fontId="36" fillId="0" borderId="28" xfId="0" applyFont="1" applyBorder="1" applyAlignment="1">
      <alignment horizontal="left" wrapText="1"/>
    </xf>
    <xf numFmtId="0" fontId="36" fillId="0" borderId="0" xfId="0" applyFont="1" applyAlignment="1">
      <alignment horizontal="left" wrapText="1"/>
    </xf>
  </cellXfs>
  <cellStyles count="3">
    <cellStyle name="Lien hypertexte" xfId="2" builtinId="8"/>
    <cellStyle name="Monétaire" xfId="1" builtinId="4"/>
    <cellStyle name="Normal" xfId="0" builtinId="0"/>
  </cellStyles>
  <dxfs count="1015"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ont>
        <condense val="0"/>
        <extend val="0"/>
        <color rgb="FFFF6600"/>
      </font>
      <fill>
        <patternFill>
          <bgColor rgb="FFFFFFFF"/>
        </patternFill>
      </fill>
    </dxf>
    <dxf>
      <font>
        <condense val="0"/>
        <extend val="0"/>
        <color rgb="FF0000FF"/>
      </font>
      <fill>
        <patternFill>
          <bgColor rgb="FFFFFFFF"/>
        </patternFill>
      </fill>
    </dxf>
    <dxf>
      <font>
        <condense val="0"/>
        <extend val="0"/>
        <color rgb="FF00FF00"/>
      </font>
      <fill>
        <patternFill>
          <bgColor rgb="FFFFFFFF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  <dxf>
      <fill>
        <patternFill patternType="solid">
          <fgColor theme="9" tint="0.79995117038483843"/>
          <bgColor rgb="FFFEF4E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AEEF3"/>
      <color rgb="FFE1F4FF"/>
      <color rgb="FFDCE6F1"/>
      <color rgb="FFCCECFF"/>
      <color rgb="FFCFE4F5"/>
      <color rgb="FF7CC3D6"/>
      <color rgb="FFFEF4EC"/>
      <color rgb="FFFFE0C1"/>
      <color rgb="FFFFCC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index.xlsx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appel.xlsx#F&#233;v.!A1" TargetMode="External"/><Relationship Id="rId13" Type="http://schemas.openxmlformats.org/officeDocument/2006/relationships/hyperlink" Target="appel.xlsx#Juil.!A1" TargetMode="External"/><Relationship Id="rId3" Type="http://schemas.openxmlformats.org/officeDocument/2006/relationships/image" Target="../media/image1.png"/><Relationship Id="rId7" Type="http://schemas.openxmlformats.org/officeDocument/2006/relationships/hyperlink" Target="appel.xlsx#Jan.!A1" TargetMode="External"/><Relationship Id="rId12" Type="http://schemas.openxmlformats.org/officeDocument/2006/relationships/hyperlink" Target="appel.xlsx#Juin!A1" TargetMode="External"/><Relationship Id="rId2" Type="http://schemas.openxmlformats.org/officeDocument/2006/relationships/hyperlink" Target="index.xlsx" TargetMode="External"/><Relationship Id="rId1" Type="http://schemas.openxmlformats.org/officeDocument/2006/relationships/hyperlink" Target="appel.xlsx#Sept!A1" TargetMode="External"/><Relationship Id="rId6" Type="http://schemas.openxmlformats.org/officeDocument/2006/relationships/hyperlink" Target="appel.xlsx#D&#233;c.!A1" TargetMode="External"/><Relationship Id="rId11" Type="http://schemas.openxmlformats.org/officeDocument/2006/relationships/hyperlink" Target="#Mai!A1"/><Relationship Id="rId5" Type="http://schemas.openxmlformats.org/officeDocument/2006/relationships/hyperlink" Target="appel.xlsx#Nov.!A1" TargetMode="External"/><Relationship Id="rId10" Type="http://schemas.openxmlformats.org/officeDocument/2006/relationships/hyperlink" Target="appel.xlsx#Avril!A1" TargetMode="External"/><Relationship Id="rId4" Type="http://schemas.openxmlformats.org/officeDocument/2006/relationships/hyperlink" Target="appel.xlsx#Oct.!A1" TargetMode="External"/><Relationship Id="rId9" Type="http://schemas.openxmlformats.org/officeDocument/2006/relationships/hyperlink" Target="appel.xlsx#Mars!A1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index.xlsx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index.xlsx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38100</xdr:rowOff>
    </xdr:from>
    <xdr:to>
      <xdr:col>0</xdr:col>
      <xdr:colOff>655320</xdr:colOff>
      <xdr:row>1</xdr:row>
      <xdr:rowOff>15240</xdr:rowOff>
    </xdr:to>
    <xdr:pic>
      <xdr:nvPicPr>
        <xdr:cNvPr id="1109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0480" y="38100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22197</xdr:colOff>
      <xdr:row>0</xdr:row>
      <xdr:rowOff>109993</xdr:rowOff>
    </xdr:from>
    <xdr:to>
      <xdr:col>60</xdr:col>
      <xdr:colOff>647037</xdr:colOff>
      <xdr:row>4</xdr:row>
      <xdr:rowOff>0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A81044C9-031B-426D-B16C-34778E35F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46588" y="109993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13914</xdr:colOff>
      <xdr:row>0</xdr:row>
      <xdr:rowOff>101048</xdr:rowOff>
    </xdr:from>
    <xdr:to>
      <xdr:col>39</xdr:col>
      <xdr:colOff>476083</xdr:colOff>
      <xdr:row>3</xdr:row>
      <xdr:rowOff>190500</xdr:rowOff>
    </xdr:to>
    <xdr:pic>
      <xdr:nvPicPr>
        <xdr:cNvPr id="4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13EA533C-E8E6-464F-81B2-427FE8503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47197" y="101048"/>
          <a:ext cx="462169" cy="462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15826</xdr:colOff>
      <xdr:row>0</xdr:row>
      <xdr:rowOff>116204</xdr:rowOff>
    </xdr:from>
    <xdr:to>
      <xdr:col>60</xdr:col>
      <xdr:colOff>640666</xdr:colOff>
      <xdr:row>4</xdr:row>
      <xdr:rowOff>154890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E1E07D72-7C27-4C7C-AC98-7BA95711D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50730" y="116204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0</xdr:colOff>
      <xdr:row>1</xdr:row>
      <xdr:rowOff>2491</xdr:rowOff>
    </xdr:from>
    <xdr:to>
      <xdr:col>39</xdr:col>
      <xdr:colOff>623960</xdr:colOff>
      <xdr:row>5</xdr:row>
      <xdr:rowOff>157528</xdr:rowOff>
    </xdr:to>
    <xdr:pic>
      <xdr:nvPicPr>
        <xdr:cNvPr id="1129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B00-00001D2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83615" y="119722"/>
          <a:ext cx="623960" cy="62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0</xdr:colOff>
      <xdr:row>1</xdr:row>
      <xdr:rowOff>4040</xdr:rowOff>
    </xdr:from>
    <xdr:to>
      <xdr:col>39</xdr:col>
      <xdr:colOff>622520</xdr:colOff>
      <xdr:row>5</xdr:row>
      <xdr:rowOff>157637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42876961-567D-42F7-807C-5AA761391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32327" y="121271"/>
          <a:ext cx="622520" cy="62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20955</xdr:colOff>
      <xdr:row>1</xdr:row>
      <xdr:rowOff>12484</xdr:rowOff>
    </xdr:from>
    <xdr:to>
      <xdr:col>60</xdr:col>
      <xdr:colOff>645795</xdr:colOff>
      <xdr:row>4</xdr:row>
      <xdr:rowOff>173498</xdr:rowOff>
    </xdr:to>
    <xdr:pic>
      <xdr:nvPicPr>
        <xdr:cNvPr id="5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BD03C97C-9829-4D38-BF17-2EC5B97A9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45346" y="128441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3</xdr:col>
      <xdr:colOff>388620</xdr:colOff>
      <xdr:row>1</xdr:row>
      <xdr:rowOff>220980</xdr:rowOff>
    </xdr:to>
    <xdr:pic>
      <xdr:nvPicPr>
        <xdr:cNvPr id="5149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D00-00001D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240" y="0"/>
          <a:ext cx="621030" cy="621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1</xdr:row>
      <xdr:rowOff>2857</xdr:rowOff>
    </xdr:from>
    <xdr:to>
      <xdr:col>20</xdr:col>
      <xdr:colOff>624840</xdr:colOff>
      <xdr:row>6</xdr:row>
      <xdr:rowOff>65722</xdr:rowOff>
    </xdr:to>
    <xdr:pic>
      <xdr:nvPicPr>
        <xdr:cNvPr id="2077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E00-00001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439275" y="50482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1325</xdr:colOff>
      <xdr:row>0</xdr:row>
      <xdr:rowOff>7454</xdr:rowOff>
    </xdr:from>
    <xdr:to>
      <xdr:col>1</xdr:col>
      <xdr:colOff>288235</xdr:colOff>
      <xdr:row>0</xdr:row>
      <xdr:rowOff>617386</xdr:rowOff>
    </xdr:to>
    <xdr:pic>
      <xdr:nvPicPr>
        <xdr:cNvPr id="3141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F00-000045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325" y="7454"/>
          <a:ext cx="609932" cy="60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17310</xdr:rowOff>
    </xdr:from>
    <xdr:to>
      <xdr:col>1</xdr:col>
      <xdr:colOff>198120</xdr:colOff>
      <xdr:row>0</xdr:row>
      <xdr:rowOff>539280</xdr:rowOff>
    </xdr:to>
    <xdr:pic>
      <xdr:nvPicPr>
        <xdr:cNvPr id="4395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1000-00002B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17310"/>
          <a:ext cx="521970" cy="521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</xdr:colOff>
      <xdr:row>2</xdr:row>
      <xdr:rowOff>167640</xdr:rowOff>
    </xdr:from>
    <xdr:to>
      <xdr:col>2</xdr:col>
      <xdr:colOff>304800</xdr:colOff>
      <xdr:row>4</xdr:row>
      <xdr:rowOff>0</xdr:rowOff>
    </xdr:to>
    <xdr:pic>
      <xdr:nvPicPr>
        <xdr:cNvPr id="4396" name="Image 5">
          <a:extLst>
            <a:ext uri="{FF2B5EF4-FFF2-40B4-BE49-F238E27FC236}">
              <a16:creationId xmlns:a16="http://schemas.microsoft.com/office/drawing/2014/main" id="{00000000-0008-0000-1000-00002C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780" y="883920"/>
          <a:ext cx="28194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53340</xdr:colOff>
      <xdr:row>3</xdr:row>
      <xdr:rowOff>0</xdr:rowOff>
    </xdr:from>
    <xdr:to>
      <xdr:col>8</xdr:col>
      <xdr:colOff>304800</xdr:colOff>
      <xdr:row>3</xdr:row>
      <xdr:rowOff>251460</xdr:rowOff>
    </xdr:to>
    <xdr:pic>
      <xdr:nvPicPr>
        <xdr:cNvPr id="4397" name="Image 6">
          <a:extLst>
            <a:ext uri="{FF2B5EF4-FFF2-40B4-BE49-F238E27FC236}">
              <a16:creationId xmlns:a16="http://schemas.microsoft.com/office/drawing/2014/main" id="{00000000-0008-0000-1000-00002D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906780"/>
          <a:ext cx="25146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30480</xdr:colOff>
      <xdr:row>2</xdr:row>
      <xdr:rowOff>152400</xdr:rowOff>
    </xdr:from>
    <xdr:to>
      <xdr:col>9</xdr:col>
      <xdr:colOff>297180</xdr:colOff>
      <xdr:row>3</xdr:row>
      <xdr:rowOff>228600</xdr:rowOff>
    </xdr:to>
    <xdr:pic>
      <xdr:nvPicPr>
        <xdr:cNvPr id="4398" name="Image 7">
          <a:extLst>
            <a:ext uri="{FF2B5EF4-FFF2-40B4-BE49-F238E27FC236}">
              <a16:creationId xmlns:a16="http://schemas.microsoft.com/office/drawing/2014/main" id="{00000000-0008-0000-1000-00002E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6680" y="868680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</xdr:row>
      <xdr:rowOff>190500</xdr:rowOff>
    </xdr:from>
    <xdr:to>
      <xdr:col>7</xdr:col>
      <xdr:colOff>236220</xdr:colOff>
      <xdr:row>4</xdr:row>
      <xdr:rowOff>38100</xdr:rowOff>
    </xdr:to>
    <xdr:pic>
      <xdr:nvPicPr>
        <xdr:cNvPr id="4399" name="Image 8">
          <a:extLst>
            <a:ext uri="{FF2B5EF4-FFF2-40B4-BE49-F238E27FC236}">
              <a16:creationId xmlns:a16="http://schemas.microsoft.com/office/drawing/2014/main" id="{00000000-0008-0000-1000-00002F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2320" y="906780"/>
          <a:ext cx="1600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38100</xdr:colOff>
      <xdr:row>2</xdr:row>
      <xdr:rowOff>190500</xdr:rowOff>
    </xdr:from>
    <xdr:to>
      <xdr:col>6</xdr:col>
      <xdr:colOff>281940</xdr:colOff>
      <xdr:row>3</xdr:row>
      <xdr:rowOff>251460</xdr:rowOff>
    </xdr:to>
    <xdr:pic>
      <xdr:nvPicPr>
        <xdr:cNvPr id="4400" name="Image 10">
          <a:extLst>
            <a:ext uri="{FF2B5EF4-FFF2-40B4-BE49-F238E27FC236}">
              <a16:creationId xmlns:a16="http://schemas.microsoft.com/office/drawing/2014/main" id="{00000000-0008-0000-1000-000030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80" y="906780"/>
          <a:ext cx="24384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7620</xdr:colOff>
      <xdr:row>11</xdr:row>
      <xdr:rowOff>0</xdr:rowOff>
    </xdr:from>
    <xdr:ext cx="1546860" cy="297180"/>
    <xdr:sp macro="" textlink="">
      <xdr:nvSpPr>
        <xdr:cNvPr id="2" name="ZoneTexte 1">
          <a:hlinkClick xmlns:r="http://schemas.openxmlformats.org/officeDocument/2006/relationships" r:id="rId1" tooltip="SEPTEMBRE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9580" y="169164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SEPTEMBRE</a:t>
          </a:r>
        </a:p>
      </xdr:txBody>
    </xdr:sp>
    <xdr:clientData/>
  </xdr:oneCellAnchor>
  <xdr:twoCellAnchor editAs="oneCell">
    <xdr:from>
      <xdr:col>0</xdr:col>
      <xdr:colOff>0</xdr:colOff>
      <xdr:row>0</xdr:row>
      <xdr:rowOff>6957</xdr:rowOff>
    </xdr:from>
    <xdr:to>
      <xdr:col>3</xdr:col>
      <xdr:colOff>580</xdr:colOff>
      <xdr:row>2</xdr:row>
      <xdr:rowOff>207562</xdr:rowOff>
    </xdr:to>
    <xdr:pic>
      <xdr:nvPicPr>
        <xdr:cNvPr id="17" name="Image 3">
          <a:hlinkClick xmlns:r="http://schemas.openxmlformats.org/officeDocument/2006/relationships" r:id="rId2" tooltip="INDEX"/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6957"/>
          <a:ext cx="619705" cy="619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7620</xdr:colOff>
      <xdr:row>15</xdr:row>
      <xdr:rowOff>0</xdr:rowOff>
    </xdr:from>
    <xdr:ext cx="1546860" cy="297180"/>
    <xdr:sp macro="" textlink="">
      <xdr:nvSpPr>
        <xdr:cNvPr id="18" name="ZoneTexte 17">
          <a:hlinkClick xmlns:r="http://schemas.openxmlformats.org/officeDocument/2006/relationships" r:id="rId4" tooltip="OCTOBRE"/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640080" y="189738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OCTOBRE</a:t>
          </a:r>
        </a:p>
      </xdr:txBody>
    </xdr:sp>
    <xdr:clientData/>
  </xdr:oneCellAnchor>
  <xdr:oneCellAnchor>
    <xdr:from>
      <xdr:col>12</xdr:col>
      <xdr:colOff>7620</xdr:colOff>
      <xdr:row>11</xdr:row>
      <xdr:rowOff>0</xdr:rowOff>
    </xdr:from>
    <xdr:ext cx="1546860" cy="297180"/>
    <xdr:sp macro="" textlink="">
      <xdr:nvSpPr>
        <xdr:cNvPr id="19" name="ZoneTexte 18">
          <a:hlinkClick xmlns:r="http://schemas.openxmlformats.org/officeDocument/2006/relationships" r:id="rId5" tooltip="NOVEMBRE"/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640080" y="189738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NOVEMBRE</a:t>
          </a:r>
        </a:p>
      </xdr:txBody>
    </xdr:sp>
    <xdr:clientData/>
  </xdr:oneCellAnchor>
  <xdr:oneCellAnchor>
    <xdr:from>
      <xdr:col>12</xdr:col>
      <xdr:colOff>7620</xdr:colOff>
      <xdr:row>15</xdr:row>
      <xdr:rowOff>0</xdr:rowOff>
    </xdr:from>
    <xdr:ext cx="1546860" cy="297180"/>
    <xdr:sp macro="" textlink="">
      <xdr:nvSpPr>
        <xdr:cNvPr id="20" name="ZoneTexte 19">
          <a:hlinkClick xmlns:r="http://schemas.openxmlformats.org/officeDocument/2006/relationships" r:id="rId6" tooltip="DÉCEMBRE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640080" y="293370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D</a:t>
          </a:r>
          <a:r>
            <a:rPr lang="fr-FR" sz="1600">
              <a:latin typeface="Arial"/>
              <a:cs typeface="Arial"/>
            </a:rPr>
            <a:t>ÉCEMBRE</a:t>
          </a:r>
          <a:endParaRPr lang="fr-FR" sz="16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21</xdr:col>
      <xdr:colOff>7620</xdr:colOff>
      <xdr:row>11</xdr:row>
      <xdr:rowOff>0</xdr:rowOff>
    </xdr:from>
    <xdr:ext cx="1546860" cy="297180"/>
    <xdr:sp macro="" textlink="">
      <xdr:nvSpPr>
        <xdr:cNvPr id="21" name="ZoneTexte 20">
          <a:hlinkClick xmlns:r="http://schemas.openxmlformats.org/officeDocument/2006/relationships" r:id="rId7" tooltip="JANVIER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628900" y="189738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JANVIER</a:t>
          </a:r>
        </a:p>
      </xdr:txBody>
    </xdr:sp>
    <xdr:clientData/>
  </xdr:oneCellAnchor>
  <xdr:oneCellAnchor>
    <xdr:from>
      <xdr:col>21</xdr:col>
      <xdr:colOff>7620</xdr:colOff>
      <xdr:row>15</xdr:row>
      <xdr:rowOff>0</xdr:rowOff>
    </xdr:from>
    <xdr:ext cx="1546860" cy="297180"/>
    <xdr:sp macro="" textlink="">
      <xdr:nvSpPr>
        <xdr:cNvPr id="22" name="ZoneTexte 21">
          <a:hlinkClick xmlns:r="http://schemas.openxmlformats.org/officeDocument/2006/relationships" r:id="rId8" tooltip="FÉVRIER"/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628900" y="293370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F</a:t>
          </a:r>
          <a:r>
            <a:rPr lang="fr-FR" sz="1600">
              <a:latin typeface="Arial"/>
              <a:cs typeface="Arial"/>
            </a:rPr>
            <a:t>ÉVRIER</a:t>
          </a:r>
          <a:endParaRPr lang="fr-FR" sz="16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30</xdr:col>
      <xdr:colOff>7620</xdr:colOff>
      <xdr:row>11</xdr:row>
      <xdr:rowOff>0</xdr:rowOff>
    </xdr:from>
    <xdr:ext cx="1546860" cy="297180"/>
    <xdr:sp macro="" textlink="">
      <xdr:nvSpPr>
        <xdr:cNvPr id="23" name="ZoneTexte 22">
          <a:hlinkClick xmlns:r="http://schemas.openxmlformats.org/officeDocument/2006/relationships" r:id="rId9" tooltip="MARS"/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4617720" y="189738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MARS</a:t>
          </a:r>
        </a:p>
      </xdr:txBody>
    </xdr:sp>
    <xdr:clientData/>
  </xdr:oneCellAnchor>
  <xdr:oneCellAnchor>
    <xdr:from>
      <xdr:col>30</xdr:col>
      <xdr:colOff>7620</xdr:colOff>
      <xdr:row>15</xdr:row>
      <xdr:rowOff>0</xdr:rowOff>
    </xdr:from>
    <xdr:ext cx="1546860" cy="297180"/>
    <xdr:sp macro="" textlink="">
      <xdr:nvSpPr>
        <xdr:cNvPr id="24" name="ZoneTexte 23">
          <a:hlinkClick xmlns:r="http://schemas.openxmlformats.org/officeDocument/2006/relationships" r:id="rId10" tooltip="AVRIL"/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4617720" y="293370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AVRIL</a:t>
          </a:r>
        </a:p>
      </xdr:txBody>
    </xdr:sp>
    <xdr:clientData/>
  </xdr:oneCellAnchor>
  <xdr:oneCellAnchor>
    <xdr:from>
      <xdr:col>39</xdr:col>
      <xdr:colOff>7620</xdr:colOff>
      <xdr:row>11</xdr:row>
      <xdr:rowOff>0</xdr:rowOff>
    </xdr:from>
    <xdr:ext cx="1546860" cy="297180"/>
    <xdr:sp macro="" textlink="">
      <xdr:nvSpPr>
        <xdr:cNvPr id="25" name="ZoneTexte 24">
          <a:hlinkClick xmlns:r="http://schemas.openxmlformats.org/officeDocument/2006/relationships" r:id="rId11" tooltip="MAI"/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6606540" y="189738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MAI</a:t>
          </a:r>
        </a:p>
      </xdr:txBody>
    </xdr:sp>
    <xdr:clientData/>
  </xdr:oneCellAnchor>
  <xdr:oneCellAnchor>
    <xdr:from>
      <xdr:col>39</xdr:col>
      <xdr:colOff>7620</xdr:colOff>
      <xdr:row>15</xdr:row>
      <xdr:rowOff>0</xdr:rowOff>
    </xdr:from>
    <xdr:ext cx="1546860" cy="297180"/>
    <xdr:sp macro="" textlink="">
      <xdr:nvSpPr>
        <xdr:cNvPr id="26" name="ZoneTexte 25">
          <a:hlinkClick xmlns:r="http://schemas.openxmlformats.org/officeDocument/2006/relationships" r:id="rId12" tooltip="JUIN"/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6606540" y="293370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JUIN</a:t>
          </a:r>
        </a:p>
      </xdr:txBody>
    </xdr:sp>
    <xdr:clientData/>
  </xdr:oneCellAnchor>
  <xdr:oneCellAnchor>
    <xdr:from>
      <xdr:col>39</xdr:col>
      <xdr:colOff>7620</xdr:colOff>
      <xdr:row>19</xdr:row>
      <xdr:rowOff>0</xdr:rowOff>
    </xdr:from>
    <xdr:ext cx="1546860" cy="297180"/>
    <xdr:sp macro="" textlink="">
      <xdr:nvSpPr>
        <xdr:cNvPr id="27" name="ZoneTexte 26">
          <a:hlinkClick xmlns:r="http://schemas.openxmlformats.org/officeDocument/2006/relationships" r:id="rId13" tooltip="JUILLET"/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7985760" y="2674620"/>
          <a:ext cx="1546860" cy="2971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fr-FR" sz="1600">
              <a:latin typeface="Arial" pitchFamily="34" charset="0"/>
              <a:cs typeface="Arial" pitchFamily="34" charset="0"/>
            </a:rPr>
            <a:t>JUILLET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0</xdr:colOff>
      <xdr:row>1</xdr:row>
      <xdr:rowOff>2777</xdr:rowOff>
    </xdr:from>
    <xdr:to>
      <xdr:col>39</xdr:col>
      <xdr:colOff>622520</xdr:colOff>
      <xdr:row>5</xdr:row>
      <xdr:rowOff>158900</xdr:rowOff>
    </xdr:to>
    <xdr:pic>
      <xdr:nvPicPr>
        <xdr:cNvPr id="1641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200-00001D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38138" y="114449"/>
          <a:ext cx="622520" cy="62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30480</xdr:colOff>
      <xdr:row>1</xdr:row>
      <xdr:rowOff>17291</xdr:rowOff>
    </xdr:from>
    <xdr:to>
      <xdr:col>60</xdr:col>
      <xdr:colOff>655320</xdr:colOff>
      <xdr:row>4</xdr:row>
      <xdr:rowOff>173208</xdr:rowOff>
    </xdr:to>
    <xdr:pic>
      <xdr:nvPicPr>
        <xdr:cNvPr id="15389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1D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65384" y="134522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0</xdr:colOff>
      <xdr:row>1</xdr:row>
      <xdr:rowOff>0</xdr:rowOff>
    </xdr:from>
    <xdr:to>
      <xdr:col>39</xdr:col>
      <xdr:colOff>622520</xdr:colOff>
      <xdr:row>4</xdr:row>
      <xdr:rowOff>153597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6ED72ED0-FBE0-4467-B2D6-606BD1BB4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34904" y="117231"/>
          <a:ext cx="622520" cy="62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30976</xdr:colOff>
      <xdr:row>1</xdr:row>
      <xdr:rowOff>22860</xdr:rowOff>
    </xdr:from>
    <xdr:to>
      <xdr:col>39</xdr:col>
      <xdr:colOff>654822</xdr:colOff>
      <xdr:row>5</xdr:row>
      <xdr:rowOff>182880</xdr:rowOff>
    </xdr:to>
    <xdr:pic>
      <xdr:nvPicPr>
        <xdr:cNvPr id="14365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1D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13954" y="138817"/>
          <a:ext cx="623846" cy="6238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165</xdr:colOff>
      <xdr:row>1</xdr:row>
      <xdr:rowOff>1657</xdr:rowOff>
    </xdr:from>
    <xdr:to>
      <xdr:col>39</xdr:col>
      <xdr:colOff>622354</xdr:colOff>
      <xdr:row>5</xdr:row>
      <xdr:rowOff>160020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833B7FED-F89C-493E-9324-12BA9842C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33448" y="117614"/>
          <a:ext cx="622189" cy="622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586</xdr:colOff>
      <xdr:row>0</xdr:row>
      <xdr:rowOff>108877</xdr:rowOff>
    </xdr:from>
    <xdr:to>
      <xdr:col>60</xdr:col>
      <xdr:colOff>625426</xdr:colOff>
      <xdr:row>4</xdr:row>
      <xdr:rowOff>147563</xdr:rowOff>
    </xdr:to>
    <xdr:pic>
      <xdr:nvPicPr>
        <xdr:cNvPr id="5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5A61BA9C-254A-4712-85D5-936D1191F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35490" y="108877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30480</xdr:colOff>
      <xdr:row>1</xdr:row>
      <xdr:rowOff>37806</xdr:rowOff>
    </xdr:from>
    <xdr:to>
      <xdr:col>60</xdr:col>
      <xdr:colOff>655320</xdr:colOff>
      <xdr:row>4</xdr:row>
      <xdr:rowOff>193723</xdr:rowOff>
    </xdr:to>
    <xdr:pic>
      <xdr:nvPicPr>
        <xdr:cNvPr id="5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52F88CEE-A89F-4085-B381-9435DED1E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65384" y="155037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4804</xdr:colOff>
      <xdr:row>1</xdr:row>
      <xdr:rowOff>1657</xdr:rowOff>
    </xdr:from>
    <xdr:to>
      <xdr:col>39</xdr:col>
      <xdr:colOff>618710</xdr:colOff>
      <xdr:row>5</xdr:row>
      <xdr:rowOff>160020</xdr:rowOff>
    </xdr:to>
    <xdr:pic>
      <xdr:nvPicPr>
        <xdr:cNvPr id="8221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700-00001D2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29195" y="117614"/>
          <a:ext cx="613906" cy="613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0</xdr:colOff>
      <xdr:row>1</xdr:row>
      <xdr:rowOff>7539</xdr:rowOff>
    </xdr:from>
    <xdr:to>
      <xdr:col>39</xdr:col>
      <xdr:colOff>622520</xdr:colOff>
      <xdr:row>5</xdr:row>
      <xdr:rowOff>163662</xdr:rowOff>
    </xdr:to>
    <xdr:pic>
      <xdr:nvPicPr>
        <xdr:cNvPr id="3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C1765BF9-B9F3-4952-9E7B-CAD17A9F1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38138" y="119211"/>
          <a:ext cx="622520" cy="62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1645589</xdr:colOff>
      <xdr:row>0</xdr:row>
      <xdr:rowOff>109993</xdr:rowOff>
    </xdr:from>
    <xdr:to>
      <xdr:col>60</xdr:col>
      <xdr:colOff>622190</xdr:colOff>
      <xdr:row>4</xdr:row>
      <xdr:rowOff>155050</xdr:rowOff>
    </xdr:to>
    <xdr:pic>
      <xdr:nvPicPr>
        <xdr:cNvPr id="4" name="Image 3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9F01AC5D-CAEE-4A6B-91A6-6CC29FE41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621741" y="109993"/>
          <a:ext cx="62484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des élèves"/>
      <sheetName val="Feuil1"/>
      <sheetName val="Documents"/>
      <sheetName val="Justificatifs COOP"/>
      <sheetName val="Etiquettes"/>
    </sheetNames>
    <sheetDataSet>
      <sheetData sheetId="0">
        <row r="4">
          <cell r="F4"/>
        </row>
        <row r="6">
          <cell r="F6"/>
        </row>
        <row r="13">
          <cell r="D13" t="str">
            <v>Nom1</v>
          </cell>
          <cell r="E13" t="str">
            <v>Prénom1</v>
          </cell>
          <cell r="F13">
            <v>41546</v>
          </cell>
          <cell r="Q13" t="str">
            <v>Prénom1</v>
          </cell>
        </row>
        <row r="14">
          <cell r="D14" t="str">
            <v>Nom2</v>
          </cell>
          <cell r="E14" t="str">
            <v>Prénom2</v>
          </cell>
          <cell r="F14">
            <v>41482</v>
          </cell>
          <cell r="Q14" t="str">
            <v>Prénom2</v>
          </cell>
        </row>
        <row r="15">
          <cell r="D15"/>
          <cell r="E15"/>
          <cell r="F15"/>
          <cell r="Q15" t="e">
            <v>#N/A</v>
          </cell>
        </row>
        <row r="16">
          <cell r="D16"/>
          <cell r="E16"/>
          <cell r="F16"/>
          <cell r="Q16" t="e">
            <v>#N/A</v>
          </cell>
        </row>
        <row r="17">
          <cell r="D17"/>
          <cell r="E17"/>
          <cell r="F17"/>
          <cell r="Q17" t="e">
            <v>#N/A</v>
          </cell>
        </row>
        <row r="18">
          <cell r="D18"/>
          <cell r="E18"/>
          <cell r="F18"/>
          <cell r="Q18" t="e">
            <v>#N/A</v>
          </cell>
        </row>
        <row r="19">
          <cell r="D19"/>
          <cell r="E19"/>
          <cell r="F19"/>
          <cell r="Q19" t="e">
            <v>#N/A</v>
          </cell>
        </row>
        <row r="20">
          <cell r="D20"/>
          <cell r="E20"/>
          <cell r="F20"/>
          <cell r="Q20" t="e">
            <v>#N/A</v>
          </cell>
        </row>
        <row r="21">
          <cell r="D21"/>
          <cell r="E21"/>
          <cell r="F21"/>
          <cell r="Q21" t="e">
            <v>#N/A</v>
          </cell>
        </row>
        <row r="22">
          <cell r="D22"/>
          <cell r="E22"/>
          <cell r="F22"/>
          <cell r="Q22" t="e">
            <v>#N/A</v>
          </cell>
        </row>
        <row r="23">
          <cell r="D23"/>
          <cell r="E23"/>
          <cell r="F23"/>
          <cell r="Q23" t="e">
            <v>#N/A</v>
          </cell>
        </row>
        <row r="24">
          <cell r="D24"/>
          <cell r="E24"/>
          <cell r="F24"/>
          <cell r="Q24" t="e">
            <v>#N/A</v>
          </cell>
        </row>
        <row r="25">
          <cell r="D25"/>
          <cell r="E25"/>
          <cell r="F25"/>
          <cell r="Q25" t="e">
            <v>#N/A</v>
          </cell>
        </row>
        <row r="26">
          <cell r="D26"/>
          <cell r="E26"/>
          <cell r="F26"/>
          <cell r="Q26" t="e">
            <v>#N/A</v>
          </cell>
        </row>
        <row r="27">
          <cell r="D27"/>
          <cell r="E27"/>
          <cell r="F27"/>
          <cell r="Q27" t="e">
            <v>#N/A</v>
          </cell>
        </row>
        <row r="28">
          <cell r="D28"/>
          <cell r="E28"/>
          <cell r="F28"/>
          <cell r="Q28" t="e">
            <v>#N/A</v>
          </cell>
        </row>
        <row r="29">
          <cell r="D29"/>
          <cell r="E29"/>
          <cell r="F29"/>
          <cell r="Q29" t="e">
            <v>#N/A</v>
          </cell>
        </row>
        <row r="30">
          <cell r="D30"/>
          <cell r="E30"/>
          <cell r="F30"/>
          <cell r="Q30" t="e">
            <v>#N/A</v>
          </cell>
        </row>
        <row r="31">
          <cell r="D31"/>
          <cell r="E31"/>
          <cell r="F31"/>
          <cell r="Q31" t="e">
            <v>#N/A</v>
          </cell>
        </row>
        <row r="32">
          <cell r="D32"/>
          <cell r="E32"/>
          <cell r="F32"/>
          <cell r="Q32" t="e">
            <v>#N/A</v>
          </cell>
        </row>
        <row r="33">
          <cell r="D33"/>
          <cell r="E33"/>
          <cell r="F33"/>
          <cell r="Q33" t="e">
            <v>#N/A</v>
          </cell>
        </row>
        <row r="34">
          <cell r="D34"/>
          <cell r="E34"/>
          <cell r="F34"/>
          <cell r="Q34" t="e">
            <v>#N/A</v>
          </cell>
        </row>
        <row r="35">
          <cell r="D35"/>
          <cell r="E35"/>
          <cell r="F35"/>
          <cell r="Q35" t="e">
            <v>#N/A</v>
          </cell>
        </row>
        <row r="36">
          <cell r="D36"/>
          <cell r="E36"/>
          <cell r="F36"/>
          <cell r="Q36" t="e">
            <v>#N/A</v>
          </cell>
        </row>
        <row r="37">
          <cell r="D37"/>
          <cell r="E37"/>
          <cell r="F37"/>
          <cell r="Q37" t="e">
            <v>#N/A</v>
          </cell>
        </row>
        <row r="38">
          <cell r="D38"/>
          <cell r="E38"/>
          <cell r="F38"/>
          <cell r="Q38" t="e">
            <v>#N/A</v>
          </cell>
        </row>
        <row r="39">
          <cell r="D39"/>
          <cell r="E39"/>
          <cell r="F39"/>
          <cell r="Q39" t="e">
            <v>#N/A</v>
          </cell>
        </row>
        <row r="40">
          <cell r="D40"/>
          <cell r="E40"/>
          <cell r="F40"/>
          <cell r="Q40" t="e">
            <v>#N/A</v>
          </cell>
        </row>
        <row r="41">
          <cell r="D41"/>
          <cell r="E41"/>
          <cell r="F41"/>
          <cell r="Q41" t="e">
            <v>#N/A</v>
          </cell>
        </row>
        <row r="42">
          <cell r="D42"/>
          <cell r="E42"/>
          <cell r="F42"/>
          <cell r="Q42" t="e">
            <v>#N/A</v>
          </cell>
        </row>
        <row r="43">
          <cell r="H43">
            <v>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appel.xls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appel.xls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appel.xls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appel.xlsx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appel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appel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appel.xls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appel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appel.xls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appel.xls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appel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0.39997558519241921"/>
  </sheetPr>
  <dimension ref="A1:K60"/>
  <sheetViews>
    <sheetView showGridLines="0" showRowColHeaders="0" showOutlineSymbols="0" workbookViewId="0">
      <selection activeCell="C2" sqref="C2"/>
    </sheetView>
  </sheetViews>
  <sheetFormatPr baseColWidth="10" defaultColWidth="9.140625" defaultRowHeight="24.95" customHeight="1" x14ac:dyDescent="0.2"/>
  <cols>
    <col min="1" max="1" width="10.85546875" style="7" customWidth="1"/>
    <col min="2" max="2" width="34" style="123" customWidth="1"/>
    <col min="3" max="3" width="18.7109375" style="7" customWidth="1"/>
    <col min="4" max="4" width="23.28515625" style="123" customWidth="1"/>
    <col min="5" max="5" width="9.140625" style="7" hidden="1" customWidth="1"/>
    <col min="6" max="10" width="9.140625" style="7" customWidth="1"/>
    <col min="11" max="11" width="0" style="7" hidden="1" customWidth="1"/>
    <col min="12" max="16384" width="9.140625" style="7"/>
  </cols>
  <sheetData>
    <row r="1" spans="1:11" ht="51" customHeight="1" x14ac:dyDescent="0.2">
      <c r="A1" s="6"/>
      <c r="B1" s="229" t="str">
        <f>CONCATENATE('[1]Liste des élèves'!$F$6," - ",'[1]Liste des élèves'!$F$4," - ","Année scolaire ")</f>
        <v xml:space="preserve"> -  - Année scolaire </v>
      </c>
      <c r="C1" s="229"/>
      <c r="D1" s="229"/>
      <c r="E1" s="6"/>
    </row>
    <row r="2" spans="1:11" ht="21" customHeight="1" x14ac:dyDescent="0.2">
      <c r="A2" s="6"/>
      <c r="B2" s="137" t="s">
        <v>88</v>
      </c>
      <c r="C2" s="223" t="s">
        <v>101</v>
      </c>
      <c r="D2" s="136"/>
      <c r="E2" s="6"/>
    </row>
    <row r="3" spans="1:11" ht="28.9" customHeight="1" x14ac:dyDescent="0.2">
      <c r="B3" s="227" t="s">
        <v>86</v>
      </c>
      <c r="C3" s="228"/>
      <c r="D3" s="228"/>
    </row>
    <row r="4" spans="1:11" ht="21.75" customHeight="1" x14ac:dyDescent="0.2">
      <c r="B4" s="166" t="s">
        <v>48</v>
      </c>
      <c r="C4" s="167" t="s">
        <v>49</v>
      </c>
      <c r="D4" s="166" t="s">
        <v>50</v>
      </c>
    </row>
    <row r="5" spans="1:11" ht="21.75" customHeight="1" x14ac:dyDescent="0.2">
      <c r="A5" s="168">
        <v>1</v>
      </c>
      <c r="B5" s="174" t="str">
        <f>IF('[1]Liste des élèves'!D13="","",'[1]Liste des élèves'!D13)</f>
        <v>Nom1</v>
      </c>
      <c r="C5" s="175" t="str">
        <f>IF('[1]Liste des élèves'!E13="","",'[1]Liste des élèves'!E13)</f>
        <v>Prénom1</v>
      </c>
      <c r="D5" s="176">
        <f>IF('[1]Liste des élèves'!F13="","",'[1]Liste des élèves'!F13)</f>
        <v>41546</v>
      </c>
      <c r="E5">
        <f>IF(OR(C5="",C5=" ",C5=0),0,1)</f>
        <v>1</v>
      </c>
      <c r="F5"/>
      <c r="G5"/>
      <c r="H5"/>
      <c r="I5"/>
      <c r="J5"/>
      <c r="K5" s="8">
        <v>38558</v>
      </c>
    </row>
    <row r="6" spans="1:11" ht="21.75" customHeight="1" x14ac:dyDescent="0.2">
      <c r="A6" s="168">
        <v>2</v>
      </c>
      <c r="B6" s="177" t="str">
        <f>IF('[1]Liste des élèves'!D14="","",'[1]Liste des élèves'!D14)</f>
        <v>Nom2</v>
      </c>
      <c r="C6" s="178" t="str">
        <f>IF('[1]Liste des élèves'!E14="","",'[1]Liste des élèves'!E14)</f>
        <v>Prénom2</v>
      </c>
      <c r="D6" s="179">
        <f>IF('[1]Liste des élèves'!F14="","",'[1]Liste des élèves'!F14)</f>
        <v>41482</v>
      </c>
      <c r="E6">
        <f t="shared" ref="E6:E34" si="0">IF(OR(C6="",C6=" ",C6=0),0,1)</f>
        <v>1</v>
      </c>
      <c r="F6"/>
      <c r="G6"/>
      <c r="H6"/>
      <c r="I6"/>
      <c r="J6"/>
      <c r="K6" s="8">
        <v>38599</v>
      </c>
    </row>
    <row r="7" spans="1:11" ht="21.75" customHeight="1" x14ac:dyDescent="0.2">
      <c r="A7" s="168">
        <v>3</v>
      </c>
      <c r="B7" s="174" t="str">
        <f>IF('[1]Liste des élèves'!D15="","",'[1]Liste des élèves'!D15)</f>
        <v/>
      </c>
      <c r="C7" s="175" t="str">
        <f>IF('[1]Liste des élèves'!E15="","",'[1]Liste des élèves'!E15)</f>
        <v/>
      </c>
      <c r="D7" s="176" t="str">
        <f>IF('[1]Liste des élèves'!F15="","",'[1]Liste des élèves'!F15)</f>
        <v/>
      </c>
      <c r="E7">
        <f t="shared" si="0"/>
        <v>0</v>
      </c>
      <c r="F7" t="s">
        <v>2</v>
      </c>
      <c r="G7" s="8" t="s">
        <v>2</v>
      </c>
      <c r="H7"/>
      <c r="I7"/>
      <c r="J7"/>
      <c r="K7" s="8">
        <v>38513</v>
      </c>
    </row>
    <row r="8" spans="1:11" ht="21.75" customHeight="1" x14ac:dyDescent="0.2">
      <c r="A8" s="168">
        <v>4</v>
      </c>
      <c r="B8" s="177" t="str">
        <f>IF('[1]Liste des élèves'!D16="","",'[1]Liste des élèves'!D16)</f>
        <v/>
      </c>
      <c r="C8" s="178" t="str">
        <f>IF('[1]Liste des élèves'!E16="","",'[1]Liste des élèves'!E16)</f>
        <v/>
      </c>
      <c r="D8" s="179" t="str">
        <f>IF('[1]Liste des élèves'!F16="","",'[1]Liste des élèves'!F16)</f>
        <v/>
      </c>
      <c r="E8">
        <f t="shared" si="0"/>
        <v>0</v>
      </c>
      <c r="F8"/>
      <c r="G8"/>
      <c r="H8"/>
      <c r="I8"/>
      <c r="J8"/>
      <c r="K8" s="8">
        <v>38541</v>
      </c>
    </row>
    <row r="9" spans="1:11" ht="21.75" customHeight="1" x14ac:dyDescent="0.2">
      <c r="A9" s="168">
        <v>5</v>
      </c>
      <c r="B9" s="174" t="str">
        <f>IF('[1]Liste des élèves'!D17="","",'[1]Liste des élèves'!D17)</f>
        <v/>
      </c>
      <c r="C9" s="175" t="str">
        <f>IF('[1]Liste des élèves'!E17="","",'[1]Liste des élèves'!E17)</f>
        <v/>
      </c>
      <c r="D9" s="176" t="str">
        <f>IF('[1]Liste des élèves'!F17="","",'[1]Liste des élèves'!F17)</f>
        <v/>
      </c>
      <c r="E9">
        <f t="shared" si="0"/>
        <v>0</v>
      </c>
      <c r="F9"/>
      <c r="G9"/>
      <c r="H9"/>
      <c r="I9"/>
      <c r="J9"/>
      <c r="K9" s="8">
        <v>38670</v>
      </c>
    </row>
    <row r="10" spans="1:11" ht="21.75" customHeight="1" x14ac:dyDescent="0.2">
      <c r="A10" s="168">
        <v>6</v>
      </c>
      <c r="B10" s="177" t="str">
        <f>IF('[1]Liste des élèves'!D18="","",'[1]Liste des élèves'!D18)</f>
        <v/>
      </c>
      <c r="C10" s="178" t="str">
        <f>IF('[1]Liste des élèves'!E18="","",'[1]Liste des élèves'!E18)</f>
        <v/>
      </c>
      <c r="D10" s="179" t="str">
        <f>IF('[1]Liste des élèves'!F18="","",'[1]Liste des élèves'!F18)</f>
        <v/>
      </c>
      <c r="E10">
        <f t="shared" si="0"/>
        <v>0</v>
      </c>
      <c r="F10"/>
      <c r="G10"/>
      <c r="H10"/>
      <c r="I10"/>
      <c r="J10"/>
      <c r="K10" s="8">
        <v>38495</v>
      </c>
    </row>
    <row r="11" spans="1:11" ht="21.75" customHeight="1" x14ac:dyDescent="0.2">
      <c r="A11" s="168">
        <v>7</v>
      </c>
      <c r="B11" s="174" t="str">
        <f>IF('[1]Liste des élèves'!D19="","",'[1]Liste des élèves'!D19)</f>
        <v/>
      </c>
      <c r="C11" s="175" t="str">
        <f>IF('[1]Liste des élèves'!E19="","",'[1]Liste des élèves'!E19)</f>
        <v/>
      </c>
      <c r="D11" s="176" t="str">
        <f>IF('[1]Liste des élèves'!F19="","",'[1]Liste des élèves'!F19)</f>
        <v/>
      </c>
      <c r="E11">
        <f t="shared" si="0"/>
        <v>0</v>
      </c>
      <c r="F11"/>
      <c r="G11"/>
      <c r="H11"/>
      <c r="I11"/>
      <c r="J11"/>
      <c r="K11" s="8">
        <v>38495</v>
      </c>
    </row>
    <row r="12" spans="1:11" ht="21.75" customHeight="1" x14ac:dyDescent="0.2">
      <c r="A12" s="168">
        <v>8</v>
      </c>
      <c r="B12" s="177" t="str">
        <f>IF('[1]Liste des élèves'!D20="","",'[1]Liste des élèves'!D20)</f>
        <v/>
      </c>
      <c r="C12" s="178" t="str">
        <f>IF('[1]Liste des élèves'!E20="","",'[1]Liste des élèves'!E20)</f>
        <v/>
      </c>
      <c r="D12" s="179" t="str">
        <f>IF('[1]Liste des élèves'!F20="","",'[1]Liste des élèves'!F20)</f>
        <v/>
      </c>
      <c r="E12">
        <f t="shared" si="0"/>
        <v>0</v>
      </c>
      <c r="F12"/>
      <c r="G12"/>
      <c r="H12"/>
      <c r="I12"/>
      <c r="J12"/>
      <c r="K12" s="8">
        <v>38604</v>
      </c>
    </row>
    <row r="13" spans="1:11" ht="21.75" customHeight="1" x14ac:dyDescent="0.2">
      <c r="A13" s="168">
        <v>9</v>
      </c>
      <c r="B13" s="174" t="str">
        <f>IF('[1]Liste des élèves'!D21="","",'[1]Liste des élèves'!D21)</f>
        <v/>
      </c>
      <c r="C13" s="175" t="str">
        <f>IF('[1]Liste des élèves'!E21="","",'[1]Liste des élèves'!E21)</f>
        <v/>
      </c>
      <c r="D13" s="176" t="str">
        <f>IF('[1]Liste des élèves'!F21="","",'[1]Liste des élèves'!F21)</f>
        <v/>
      </c>
      <c r="E13">
        <f t="shared" si="0"/>
        <v>0</v>
      </c>
      <c r="F13"/>
      <c r="G13"/>
      <c r="H13"/>
      <c r="I13"/>
      <c r="J13"/>
      <c r="K13" s="8">
        <v>38495</v>
      </c>
    </row>
    <row r="14" spans="1:11" ht="21.75" customHeight="1" x14ac:dyDescent="0.2">
      <c r="A14" s="168">
        <v>10</v>
      </c>
      <c r="B14" s="177" t="str">
        <f>IF('[1]Liste des élèves'!D22="","",'[1]Liste des élèves'!D22)</f>
        <v/>
      </c>
      <c r="C14" s="178" t="str">
        <f>IF('[1]Liste des élèves'!E22="","",'[1]Liste des élèves'!E22)</f>
        <v/>
      </c>
      <c r="D14" s="179" t="str">
        <f>IF('[1]Liste des élèves'!F22="","",'[1]Liste des élèves'!F22)</f>
        <v/>
      </c>
      <c r="E14">
        <f t="shared" si="0"/>
        <v>0</v>
      </c>
      <c r="F14"/>
      <c r="G14"/>
      <c r="H14"/>
      <c r="I14"/>
      <c r="J14"/>
      <c r="K14" s="8">
        <v>38547</v>
      </c>
    </row>
    <row r="15" spans="1:11" ht="21.75" customHeight="1" x14ac:dyDescent="0.2">
      <c r="A15" s="168">
        <v>11</v>
      </c>
      <c r="B15" s="174" t="str">
        <f>IF('[1]Liste des élèves'!D23="","",'[1]Liste des élèves'!D23)</f>
        <v/>
      </c>
      <c r="C15" s="175" t="str">
        <f>IF('[1]Liste des élèves'!E23="","",'[1]Liste des élèves'!E23)</f>
        <v/>
      </c>
      <c r="D15" s="176" t="str">
        <f>IF('[1]Liste des élèves'!F23="","",'[1]Liste des élèves'!F23)</f>
        <v/>
      </c>
      <c r="E15">
        <f t="shared" si="0"/>
        <v>0</v>
      </c>
      <c r="F15"/>
      <c r="G15"/>
      <c r="H15"/>
      <c r="I15"/>
      <c r="J15"/>
      <c r="K15" s="8">
        <v>38379</v>
      </c>
    </row>
    <row r="16" spans="1:11" ht="21.75" customHeight="1" x14ac:dyDescent="0.2">
      <c r="A16" s="168">
        <v>12</v>
      </c>
      <c r="B16" s="177" t="str">
        <f>IF('[1]Liste des élèves'!D24="","",'[1]Liste des élèves'!D24)</f>
        <v/>
      </c>
      <c r="C16" s="178" t="str">
        <f>IF('[1]Liste des élèves'!E24="","",'[1]Liste des élèves'!E24)</f>
        <v/>
      </c>
      <c r="D16" s="179" t="str">
        <f>IF('[1]Liste des élèves'!F24="","",'[1]Liste des élèves'!F24)</f>
        <v/>
      </c>
      <c r="E16">
        <f t="shared" si="0"/>
        <v>0</v>
      </c>
      <c r="F16"/>
      <c r="G16"/>
      <c r="H16"/>
      <c r="I16"/>
      <c r="J16"/>
      <c r="K16" s="8">
        <v>38540</v>
      </c>
    </row>
    <row r="17" spans="1:11" ht="21.75" customHeight="1" x14ac:dyDescent="0.2">
      <c r="A17" s="168">
        <v>13</v>
      </c>
      <c r="B17" s="174" t="str">
        <f>IF('[1]Liste des élèves'!D25="","",'[1]Liste des élèves'!D25)</f>
        <v/>
      </c>
      <c r="C17" s="175" t="str">
        <f>IF('[1]Liste des élèves'!E25="","",'[1]Liste des élèves'!E25)</f>
        <v/>
      </c>
      <c r="D17" s="176" t="str">
        <f>IF('[1]Liste des élèves'!F25="","",'[1]Liste des élèves'!F25)</f>
        <v/>
      </c>
      <c r="E17">
        <f t="shared" si="0"/>
        <v>0</v>
      </c>
      <c r="F17"/>
      <c r="G17"/>
      <c r="H17"/>
      <c r="I17"/>
      <c r="J17"/>
      <c r="K17" s="8">
        <v>38652</v>
      </c>
    </row>
    <row r="18" spans="1:11" ht="21.75" customHeight="1" x14ac:dyDescent="0.2">
      <c r="A18" s="168">
        <v>14</v>
      </c>
      <c r="B18" s="177" t="str">
        <f>IF('[1]Liste des élèves'!D26="","",'[1]Liste des élèves'!D26)</f>
        <v/>
      </c>
      <c r="C18" s="178" t="str">
        <f>IF('[1]Liste des élèves'!E26="","",'[1]Liste des élèves'!E26)</f>
        <v/>
      </c>
      <c r="D18" s="179" t="str">
        <f>IF('[1]Liste des élèves'!F26="","",'[1]Liste des élèves'!F26)</f>
        <v/>
      </c>
      <c r="E18">
        <f t="shared" si="0"/>
        <v>0</v>
      </c>
      <c r="F18"/>
      <c r="G18"/>
      <c r="H18"/>
      <c r="I18"/>
      <c r="J18"/>
      <c r="K18" s="8">
        <v>38635</v>
      </c>
    </row>
    <row r="19" spans="1:11" ht="21.75" customHeight="1" x14ac:dyDescent="0.2">
      <c r="A19" s="168">
        <v>15</v>
      </c>
      <c r="B19" s="174" t="str">
        <f>IF('[1]Liste des élèves'!D27="","",'[1]Liste des élèves'!D27)</f>
        <v/>
      </c>
      <c r="C19" s="175" t="str">
        <f>IF('[1]Liste des élèves'!E27="","",'[1]Liste des élèves'!E27)</f>
        <v/>
      </c>
      <c r="D19" s="176" t="str">
        <f>IF('[1]Liste des élèves'!F27="","",'[1]Liste des élèves'!F27)</f>
        <v/>
      </c>
      <c r="E19">
        <f t="shared" si="0"/>
        <v>0</v>
      </c>
      <c r="F19"/>
      <c r="G19"/>
      <c r="H19"/>
      <c r="I19"/>
      <c r="J19"/>
      <c r="K19" s="8">
        <v>38474</v>
      </c>
    </row>
    <row r="20" spans="1:11" ht="21.75" customHeight="1" x14ac:dyDescent="0.2">
      <c r="A20" s="168">
        <v>16</v>
      </c>
      <c r="B20" s="177" t="str">
        <f>IF('[1]Liste des élèves'!D28="","",'[1]Liste des élèves'!D28)</f>
        <v/>
      </c>
      <c r="C20" s="178" t="str">
        <f>IF('[1]Liste des élèves'!E28="","",'[1]Liste des élèves'!E28)</f>
        <v/>
      </c>
      <c r="D20" s="179" t="str">
        <f>IF('[1]Liste des élèves'!F28="","",'[1]Liste des élèves'!F28)</f>
        <v/>
      </c>
      <c r="E20">
        <f t="shared" si="0"/>
        <v>0</v>
      </c>
      <c r="F20"/>
      <c r="G20"/>
      <c r="H20"/>
      <c r="I20"/>
      <c r="J20"/>
      <c r="K20" s="8">
        <v>38681</v>
      </c>
    </row>
    <row r="21" spans="1:11" ht="21.75" customHeight="1" x14ac:dyDescent="0.2">
      <c r="A21" s="168">
        <v>17</v>
      </c>
      <c r="B21" s="174" t="str">
        <f>IF('[1]Liste des élèves'!D29="","",'[1]Liste des élèves'!D29)</f>
        <v/>
      </c>
      <c r="C21" s="175" t="str">
        <f>IF('[1]Liste des élèves'!E29="","",'[1]Liste des élèves'!E29)</f>
        <v/>
      </c>
      <c r="D21" s="176" t="str">
        <f>IF('[1]Liste des élèves'!F29="","",'[1]Liste des élèves'!F29)</f>
        <v/>
      </c>
      <c r="E21">
        <f t="shared" si="0"/>
        <v>0</v>
      </c>
      <c r="F21"/>
      <c r="G21"/>
      <c r="H21"/>
      <c r="I21"/>
      <c r="J21"/>
      <c r="K21" s="8">
        <v>38677</v>
      </c>
    </row>
    <row r="22" spans="1:11" ht="21.75" customHeight="1" x14ac:dyDescent="0.2">
      <c r="A22" s="168">
        <v>18</v>
      </c>
      <c r="B22" s="177" t="str">
        <f>IF('[1]Liste des élèves'!D30="","",'[1]Liste des élèves'!D30)</f>
        <v/>
      </c>
      <c r="C22" s="178" t="str">
        <f>IF('[1]Liste des élèves'!E30="","",'[1]Liste des élèves'!E30)</f>
        <v/>
      </c>
      <c r="D22" s="179" t="str">
        <f>IF('[1]Liste des élèves'!F30="","",'[1]Liste des élèves'!F30)</f>
        <v/>
      </c>
      <c r="E22">
        <f t="shared" si="0"/>
        <v>0</v>
      </c>
      <c r="F22"/>
      <c r="G22"/>
      <c r="H22"/>
      <c r="I22"/>
      <c r="J22"/>
      <c r="K22" s="8">
        <v>38642</v>
      </c>
    </row>
    <row r="23" spans="1:11" ht="21.75" customHeight="1" x14ac:dyDescent="0.2">
      <c r="A23" s="168">
        <v>19</v>
      </c>
      <c r="B23" s="174" t="str">
        <f>IF('[1]Liste des élèves'!D31="","",'[1]Liste des élèves'!D31)</f>
        <v/>
      </c>
      <c r="C23" s="175" t="str">
        <f>IF('[1]Liste des élèves'!E31="","",'[1]Liste des élèves'!E31)</f>
        <v/>
      </c>
      <c r="D23" s="176" t="str">
        <f>IF('[1]Liste des élèves'!F31="","",'[1]Liste des élèves'!F31)</f>
        <v/>
      </c>
      <c r="E23">
        <f t="shared" si="0"/>
        <v>0</v>
      </c>
      <c r="F23"/>
      <c r="G23"/>
      <c r="H23"/>
      <c r="I23"/>
      <c r="J23"/>
      <c r="K23" s="8">
        <v>38341</v>
      </c>
    </row>
    <row r="24" spans="1:11" ht="21.75" customHeight="1" x14ac:dyDescent="0.2">
      <c r="A24" s="168">
        <v>20</v>
      </c>
      <c r="B24" s="177" t="str">
        <f>IF('[1]Liste des élèves'!D32="","",'[1]Liste des élèves'!D32)</f>
        <v/>
      </c>
      <c r="C24" s="178" t="str">
        <f>IF('[1]Liste des élèves'!E32="","",'[1]Liste des élèves'!E32)</f>
        <v/>
      </c>
      <c r="D24" s="179" t="str">
        <f>IF('[1]Liste des élèves'!F32="","",'[1]Liste des élèves'!F32)</f>
        <v/>
      </c>
      <c r="E24">
        <f t="shared" si="0"/>
        <v>0</v>
      </c>
      <c r="F24"/>
      <c r="G24"/>
      <c r="H24"/>
      <c r="I24"/>
      <c r="J24"/>
      <c r="K24" s="8">
        <v>38362</v>
      </c>
    </row>
    <row r="25" spans="1:11" ht="21.75" customHeight="1" x14ac:dyDescent="0.2">
      <c r="A25" s="168">
        <v>21</v>
      </c>
      <c r="B25" s="174" t="str">
        <f>IF('[1]Liste des élèves'!D33="","",'[1]Liste des élèves'!D33)</f>
        <v/>
      </c>
      <c r="C25" s="175" t="str">
        <f>IF('[1]Liste des élèves'!E33="","",'[1]Liste des élèves'!E33)</f>
        <v/>
      </c>
      <c r="D25" s="176" t="str">
        <f>IF('[1]Liste des élèves'!F33="","",'[1]Liste des élèves'!F33)</f>
        <v/>
      </c>
      <c r="E25">
        <f t="shared" si="0"/>
        <v>0</v>
      </c>
      <c r="F25"/>
      <c r="G25"/>
      <c r="H25"/>
      <c r="I25"/>
      <c r="J25"/>
      <c r="K25" s="8">
        <v>38424</v>
      </c>
    </row>
    <row r="26" spans="1:11" ht="21.75" customHeight="1" x14ac:dyDescent="0.2">
      <c r="A26" s="168">
        <v>22</v>
      </c>
      <c r="B26" s="177" t="str">
        <f>IF('[1]Liste des élèves'!D34="","",'[1]Liste des élèves'!D34)</f>
        <v/>
      </c>
      <c r="C26" s="178" t="str">
        <f>IF('[1]Liste des élèves'!E34="","",'[1]Liste des élèves'!E34)</f>
        <v/>
      </c>
      <c r="D26" s="179" t="str">
        <f>IF('[1]Liste des élèves'!F34="","",'[1]Liste des élèves'!F34)</f>
        <v/>
      </c>
      <c r="E26">
        <f t="shared" si="0"/>
        <v>0</v>
      </c>
      <c r="F26"/>
      <c r="G26"/>
      <c r="H26"/>
      <c r="I26"/>
      <c r="J26"/>
      <c r="K26" s="8">
        <v>38676</v>
      </c>
    </row>
    <row r="27" spans="1:11" ht="21.75" customHeight="1" x14ac:dyDescent="0.2">
      <c r="A27" s="168">
        <v>23</v>
      </c>
      <c r="B27" s="174" t="str">
        <f>IF('[1]Liste des élèves'!D35="","",'[1]Liste des élèves'!D35)</f>
        <v/>
      </c>
      <c r="C27" s="175" t="str">
        <f>IF('[1]Liste des élèves'!E35="","",'[1]Liste des élèves'!E35)</f>
        <v/>
      </c>
      <c r="D27" s="176" t="str">
        <f>IF('[1]Liste des élèves'!F35="","",'[1]Liste des élèves'!F35)</f>
        <v/>
      </c>
      <c r="E27">
        <f t="shared" si="0"/>
        <v>0</v>
      </c>
      <c r="F27"/>
      <c r="G27"/>
      <c r="H27"/>
      <c r="I27"/>
      <c r="J27"/>
      <c r="K27" s="8">
        <v>38563</v>
      </c>
    </row>
    <row r="28" spans="1:11" ht="21.75" customHeight="1" x14ac:dyDescent="0.2">
      <c r="A28" s="168">
        <v>24</v>
      </c>
      <c r="B28" s="177" t="str">
        <f>IF('[1]Liste des élèves'!D36="","",'[1]Liste des élèves'!D36)</f>
        <v/>
      </c>
      <c r="C28" s="178" t="str">
        <f>IF('[1]Liste des élèves'!E36="","",'[1]Liste des élèves'!E36)</f>
        <v/>
      </c>
      <c r="D28" s="179" t="str">
        <f>IF('[1]Liste des élèves'!F36="","",'[1]Liste des élèves'!F36)</f>
        <v/>
      </c>
      <c r="E28">
        <f t="shared" si="0"/>
        <v>0</v>
      </c>
      <c r="K28" s="8">
        <v>38563</v>
      </c>
    </row>
    <row r="29" spans="1:11" ht="21.75" customHeight="1" x14ac:dyDescent="0.2">
      <c r="A29" s="168">
        <v>25</v>
      </c>
      <c r="B29" s="174" t="str">
        <f>IF('[1]Liste des élèves'!D37="","",'[1]Liste des élèves'!D37)</f>
        <v/>
      </c>
      <c r="C29" s="175" t="str">
        <f>IF('[1]Liste des élèves'!E37="","",'[1]Liste des élèves'!E37)</f>
        <v/>
      </c>
      <c r="D29" s="176" t="str">
        <f>IF('[1]Liste des élèves'!F37="","",'[1]Liste des élèves'!F37)</f>
        <v/>
      </c>
      <c r="E29">
        <f t="shared" si="0"/>
        <v>0</v>
      </c>
    </row>
    <row r="30" spans="1:11" ht="21.75" customHeight="1" x14ac:dyDescent="0.2">
      <c r="A30" s="168">
        <v>26</v>
      </c>
      <c r="B30" s="177" t="str">
        <f>IF('[1]Liste des élèves'!D38="","",'[1]Liste des élèves'!D38)</f>
        <v/>
      </c>
      <c r="C30" s="178" t="str">
        <f>IF('[1]Liste des élèves'!E38="","",'[1]Liste des élèves'!E38)</f>
        <v/>
      </c>
      <c r="D30" s="179" t="str">
        <f>IF('[1]Liste des élèves'!F38="","",'[1]Liste des élèves'!F38)</f>
        <v/>
      </c>
      <c r="E30">
        <f t="shared" si="0"/>
        <v>0</v>
      </c>
    </row>
    <row r="31" spans="1:11" ht="21.75" customHeight="1" x14ac:dyDescent="0.2">
      <c r="A31" s="168">
        <v>27</v>
      </c>
      <c r="B31" s="174" t="str">
        <f>IF('[1]Liste des élèves'!D39="","",'[1]Liste des élèves'!D39)</f>
        <v/>
      </c>
      <c r="C31" s="175" t="str">
        <f>IF('[1]Liste des élèves'!E39="","",'[1]Liste des élèves'!E39)</f>
        <v/>
      </c>
      <c r="D31" s="176" t="str">
        <f>IF('[1]Liste des élèves'!F39="","",'[1]Liste des élèves'!F39)</f>
        <v/>
      </c>
      <c r="E31">
        <f t="shared" si="0"/>
        <v>0</v>
      </c>
    </row>
    <row r="32" spans="1:11" ht="21.75" customHeight="1" x14ac:dyDescent="0.2">
      <c r="A32" s="168">
        <v>28</v>
      </c>
      <c r="B32" s="177" t="str">
        <f>IF('[1]Liste des élèves'!D40="","",'[1]Liste des élèves'!D40)</f>
        <v/>
      </c>
      <c r="C32" s="178" t="str">
        <f>IF('[1]Liste des élèves'!E40="","",'[1]Liste des élèves'!E40)</f>
        <v/>
      </c>
      <c r="D32" s="179" t="str">
        <f>IF('[1]Liste des élèves'!F40="","",'[1]Liste des élèves'!F40)</f>
        <v/>
      </c>
      <c r="E32">
        <f t="shared" si="0"/>
        <v>0</v>
      </c>
    </row>
    <row r="33" spans="1:5" ht="21.75" customHeight="1" x14ac:dyDescent="0.2">
      <c r="A33" s="168">
        <v>29</v>
      </c>
      <c r="B33" s="174" t="str">
        <f>IF('[1]Liste des élèves'!D41="","",'[1]Liste des élèves'!D41)</f>
        <v/>
      </c>
      <c r="C33" s="175" t="str">
        <f>IF('[1]Liste des élèves'!E41="","",'[1]Liste des élèves'!E41)</f>
        <v/>
      </c>
      <c r="D33" s="176" t="str">
        <f>IF('[1]Liste des élèves'!F41="","",'[1]Liste des élèves'!F41)</f>
        <v/>
      </c>
      <c r="E33">
        <f t="shared" si="0"/>
        <v>0</v>
      </c>
    </row>
    <row r="34" spans="1:5" ht="21.75" customHeight="1" x14ac:dyDescent="0.2">
      <c r="A34" s="168">
        <v>30</v>
      </c>
      <c r="B34" s="180" t="str">
        <f>IF('[1]Liste des élèves'!D42="","",'[1]Liste des élèves'!D42)</f>
        <v/>
      </c>
      <c r="C34" s="181" t="str">
        <f>IF('[1]Liste des élèves'!E42="","",'[1]Liste des élèves'!E42)</f>
        <v/>
      </c>
      <c r="D34" s="182" t="str">
        <f>IF('[1]Liste des élèves'!F42="","",'[1]Liste des élèves'!F42)</f>
        <v/>
      </c>
      <c r="E34">
        <f t="shared" si="0"/>
        <v>0</v>
      </c>
    </row>
    <row r="35" spans="1:5" ht="21.75" customHeight="1" x14ac:dyDescent="0.2">
      <c r="C35" s="138" t="s">
        <v>100</v>
      </c>
      <c r="D35" s="139">
        <f>SUM(E5:E34)</f>
        <v>2</v>
      </c>
    </row>
    <row r="36" spans="1:5" ht="24.95" customHeight="1" x14ac:dyDescent="0.2">
      <c r="D36" s="124"/>
    </row>
    <row r="37" spans="1:5" ht="24.95" customHeight="1" x14ac:dyDescent="0.2">
      <c r="D37" s="124"/>
    </row>
    <row r="38" spans="1:5" ht="24.95" customHeight="1" x14ac:dyDescent="0.2">
      <c r="D38" s="124"/>
    </row>
    <row r="39" spans="1:5" ht="24.95" customHeight="1" x14ac:dyDescent="0.2">
      <c r="D39" s="124"/>
    </row>
    <row r="40" spans="1:5" ht="24.95" customHeight="1" x14ac:dyDescent="0.2">
      <c r="D40" s="124"/>
    </row>
    <row r="41" spans="1:5" ht="24.95" customHeight="1" x14ac:dyDescent="0.2">
      <c r="D41" s="124"/>
    </row>
    <row r="42" spans="1:5" ht="24.95" customHeight="1" x14ac:dyDescent="0.2">
      <c r="D42" s="124"/>
    </row>
    <row r="43" spans="1:5" ht="24.95" customHeight="1" x14ac:dyDescent="0.2">
      <c r="D43" s="124"/>
    </row>
    <row r="44" spans="1:5" ht="24.95" customHeight="1" x14ac:dyDescent="0.2">
      <c r="D44" s="124"/>
    </row>
    <row r="45" spans="1:5" ht="24.95" customHeight="1" x14ac:dyDescent="0.2">
      <c r="D45" s="124"/>
    </row>
    <row r="46" spans="1:5" ht="24.95" customHeight="1" x14ac:dyDescent="0.2">
      <c r="D46" s="124"/>
    </row>
    <row r="47" spans="1:5" ht="24.95" customHeight="1" x14ac:dyDescent="0.2">
      <c r="D47" s="124"/>
    </row>
    <row r="48" spans="1:5" ht="24.95" customHeight="1" x14ac:dyDescent="0.2">
      <c r="D48" s="124"/>
    </row>
    <row r="49" spans="4:4" ht="24.95" customHeight="1" x14ac:dyDescent="0.2">
      <c r="D49" s="124"/>
    </row>
    <row r="50" spans="4:4" ht="24.95" customHeight="1" x14ac:dyDescent="0.2">
      <c r="D50" s="124"/>
    </row>
    <row r="51" spans="4:4" ht="24.95" customHeight="1" x14ac:dyDescent="0.2">
      <c r="D51" s="124"/>
    </row>
    <row r="52" spans="4:4" ht="24.95" customHeight="1" x14ac:dyDescent="0.2">
      <c r="D52" s="124"/>
    </row>
    <row r="53" spans="4:4" ht="24.95" customHeight="1" x14ac:dyDescent="0.2">
      <c r="D53" s="124"/>
    </row>
    <row r="54" spans="4:4" ht="24.95" customHeight="1" x14ac:dyDescent="0.2">
      <c r="D54" s="124"/>
    </row>
    <row r="55" spans="4:4" ht="24.95" customHeight="1" x14ac:dyDescent="0.2">
      <c r="D55" s="124"/>
    </row>
    <row r="56" spans="4:4" ht="24.95" customHeight="1" x14ac:dyDescent="0.2">
      <c r="D56" s="124"/>
    </row>
    <row r="57" spans="4:4" ht="24.95" customHeight="1" x14ac:dyDescent="0.2">
      <c r="D57" s="124"/>
    </row>
    <row r="58" spans="4:4" ht="24.95" customHeight="1" x14ac:dyDescent="0.2">
      <c r="D58" s="124"/>
    </row>
    <row r="59" spans="4:4" ht="24.95" customHeight="1" x14ac:dyDescent="0.2">
      <c r="D59" s="124"/>
    </row>
    <row r="60" spans="4:4" ht="24.95" customHeight="1" x14ac:dyDescent="0.2">
      <c r="D60" s="124"/>
    </row>
  </sheetData>
  <sheetProtection sheet="1" objects="1" scenarios="1" selectLockedCells="1"/>
  <mergeCells count="2">
    <mergeCell ref="B3:D3"/>
    <mergeCell ref="B1:D1"/>
  </mergeCells>
  <phoneticPr fontId="5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horizontalDpi="4294967293" r:id="rId1"/>
  <headerFooter alignWithMargins="0">
    <oddFooter>&amp;COdile Aubert - http://www.saintpauldevence.info/leprof2.0/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theme="8" tint="0.39997558519241921"/>
  </sheetPr>
  <dimension ref="A1:AV40"/>
  <sheetViews>
    <sheetView showGridLines="0" showRowColHeaders="0" showZeros="0" showOutlineSymbols="0" zoomScale="115" workbookViewId="0">
      <pane xSplit="5" ySplit="6" topLeftCell="F7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AG2" sqref="AG2:AL2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9" width="2.85546875" style="9" customWidth="1"/>
    <col min="20" max="20" width="3.140625" style="9" customWidth="1"/>
    <col min="21" max="35" width="2.85546875" style="9" customWidth="1"/>
    <col min="36" max="37" width="2.85546875" style="9" hidden="1" customWidth="1"/>
    <col min="38" max="38" width="26.85546875" style="9" customWidth="1"/>
    <col min="39" max="39" width="32.85546875" style="9" hidden="1" customWidth="1"/>
    <col min="40" max="43" width="11.42578125" style="9" customWidth="1"/>
    <col min="44" max="47" width="3.5703125" style="9" hidden="1" customWidth="1"/>
    <col min="48" max="48" width="5" style="9" hidden="1" customWidth="1"/>
    <col min="49" max="50" width="5" style="9" customWidth="1"/>
    <col min="51" max="16384" width="11.42578125" style="9"/>
  </cols>
  <sheetData>
    <row r="1" spans="1:48" ht="9" customHeight="1" x14ac:dyDescent="0.3"/>
    <row r="2" spans="1:48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32</v>
      </c>
      <c r="AH2" s="239"/>
      <c r="AI2" s="239"/>
      <c r="AJ2" s="239"/>
      <c r="AK2" s="239"/>
      <c r="AL2" s="239"/>
      <c r="AM2" s="13">
        <f>DATE(2011,9,1)</f>
        <v>40787</v>
      </c>
      <c r="AR2" s="9" t="s">
        <v>16</v>
      </c>
      <c r="AS2" s="9" t="s">
        <v>17</v>
      </c>
      <c r="AU2" s="9" t="s">
        <v>18</v>
      </c>
      <c r="AV2" s="9" t="s">
        <v>19</v>
      </c>
    </row>
    <row r="3" spans="1:48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3">
        <f>DATE(2011,10,1)</f>
        <v>40817</v>
      </c>
      <c r="AN3" s="15"/>
    </row>
    <row r="4" spans="1:48" ht="16.5" customHeight="1" thickBot="1" x14ac:dyDescent="0.35">
      <c r="C4" s="240" t="s">
        <v>15</v>
      </c>
      <c r="F4" s="185" t="s">
        <v>16</v>
      </c>
      <c r="G4" s="185" t="s">
        <v>17</v>
      </c>
      <c r="H4" s="185"/>
      <c r="I4" s="185" t="s">
        <v>18</v>
      </c>
      <c r="J4" s="185" t="s">
        <v>19</v>
      </c>
      <c r="K4" s="185"/>
      <c r="L4" s="185"/>
      <c r="M4" s="185" t="s">
        <v>16</v>
      </c>
      <c r="N4" s="185" t="s">
        <v>17</v>
      </c>
      <c r="O4" s="185"/>
      <c r="P4" s="185" t="s">
        <v>18</v>
      </c>
      <c r="Q4" s="185" t="s">
        <v>19</v>
      </c>
      <c r="R4" s="185"/>
      <c r="S4" s="185"/>
      <c r="T4" s="185" t="s">
        <v>16</v>
      </c>
      <c r="U4" s="185" t="s">
        <v>17</v>
      </c>
      <c r="V4" s="185"/>
      <c r="W4" s="185" t="s">
        <v>18</v>
      </c>
      <c r="X4" s="185" t="s">
        <v>19</v>
      </c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7" t="s">
        <v>2</v>
      </c>
      <c r="AK4" s="16"/>
      <c r="AL4" s="233" t="s">
        <v>21</v>
      </c>
      <c r="AM4" s="13">
        <f>DATE(2011,11,1)</f>
        <v>40848</v>
      </c>
    </row>
    <row r="5" spans="1:48" ht="20.45" hidden="1" customHeight="1" thickBot="1" x14ac:dyDescent="0.35">
      <c r="C5" s="241"/>
      <c r="F5" s="19">
        <f t="shared" ref="F5:AK5" si="0">IF(OR(F4="L",F4="M",F4="J",F4="V"),2,0)</f>
        <v>2</v>
      </c>
      <c r="G5" s="19">
        <f t="shared" si="0"/>
        <v>2</v>
      </c>
      <c r="H5" s="19">
        <f t="shared" si="0"/>
        <v>0</v>
      </c>
      <c r="I5" s="19">
        <f t="shared" si="0"/>
        <v>2</v>
      </c>
      <c r="J5" s="19">
        <f t="shared" si="0"/>
        <v>2</v>
      </c>
      <c r="K5" s="19">
        <f t="shared" si="0"/>
        <v>0</v>
      </c>
      <c r="L5" s="19">
        <f t="shared" si="0"/>
        <v>0</v>
      </c>
      <c r="M5" s="19">
        <f t="shared" si="0"/>
        <v>2</v>
      </c>
      <c r="N5" s="19">
        <f t="shared" si="0"/>
        <v>2</v>
      </c>
      <c r="O5" s="19">
        <f t="shared" si="0"/>
        <v>0</v>
      </c>
      <c r="P5" s="19">
        <f t="shared" si="0"/>
        <v>2</v>
      </c>
      <c r="Q5" s="19">
        <f t="shared" si="0"/>
        <v>2</v>
      </c>
      <c r="R5" s="19">
        <f t="shared" si="0"/>
        <v>0</v>
      </c>
      <c r="S5" s="19">
        <f t="shared" si="0"/>
        <v>0</v>
      </c>
      <c r="T5" s="19">
        <f t="shared" si="0"/>
        <v>2</v>
      </c>
      <c r="U5" s="19">
        <f t="shared" si="0"/>
        <v>2</v>
      </c>
      <c r="V5" s="19">
        <f t="shared" si="0"/>
        <v>0</v>
      </c>
      <c r="W5" s="19">
        <f t="shared" si="0"/>
        <v>2</v>
      </c>
      <c r="X5" s="19">
        <f t="shared" si="0"/>
        <v>2</v>
      </c>
      <c r="Y5" s="19">
        <f t="shared" si="0"/>
        <v>0</v>
      </c>
      <c r="Z5" s="19">
        <f t="shared" si="0"/>
        <v>0</v>
      </c>
      <c r="AA5" s="19">
        <f t="shared" si="0"/>
        <v>0</v>
      </c>
      <c r="AB5" s="19">
        <f t="shared" si="0"/>
        <v>0</v>
      </c>
      <c r="AC5" s="19">
        <f t="shared" si="0"/>
        <v>0</v>
      </c>
      <c r="AD5" s="19">
        <f t="shared" si="0"/>
        <v>0</v>
      </c>
      <c r="AE5" s="19">
        <f t="shared" si="0"/>
        <v>0</v>
      </c>
      <c r="AF5" s="19">
        <f t="shared" si="0"/>
        <v>0</v>
      </c>
      <c r="AG5" s="19">
        <f t="shared" si="0"/>
        <v>0</v>
      </c>
      <c r="AH5" s="19">
        <f t="shared" si="0"/>
        <v>0</v>
      </c>
      <c r="AI5" s="19">
        <f t="shared" si="0"/>
        <v>0</v>
      </c>
      <c r="AJ5" s="19">
        <f t="shared" si="0"/>
        <v>0</v>
      </c>
      <c r="AK5" s="18">
        <f t="shared" si="0"/>
        <v>0</v>
      </c>
      <c r="AL5" s="234"/>
      <c r="AM5" s="20"/>
    </row>
    <row r="6" spans="1:48" ht="16.5" customHeight="1" thickBot="1" x14ac:dyDescent="0.35">
      <c r="C6" s="242"/>
      <c r="D6" s="21" t="s">
        <v>0</v>
      </c>
      <c r="E6" s="21"/>
      <c r="F6" s="23">
        <f t="shared" ref="F6:AI6" si="1">E6+1</f>
        <v>1</v>
      </c>
      <c r="G6" s="23">
        <f t="shared" si="1"/>
        <v>2</v>
      </c>
      <c r="H6" s="23">
        <f t="shared" si="1"/>
        <v>3</v>
      </c>
      <c r="I6" s="23">
        <f t="shared" si="1"/>
        <v>4</v>
      </c>
      <c r="J6" s="23">
        <f t="shared" si="1"/>
        <v>5</v>
      </c>
      <c r="K6" s="23">
        <f t="shared" si="1"/>
        <v>6</v>
      </c>
      <c r="L6" s="23">
        <f t="shared" si="1"/>
        <v>7</v>
      </c>
      <c r="M6" s="23">
        <f t="shared" si="1"/>
        <v>8</v>
      </c>
      <c r="N6" s="23">
        <f t="shared" si="1"/>
        <v>9</v>
      </c>
      <c r="O6" s="23">
        <f t="shared" si="1"/>
        <v>10</v>
      </c>
      <c r="P6" s="23">
        <f t="shared" si="1"/>
        <v>11</v>
      </c>
      <c r="Q6" s="23">
        <f t="shared" si="1"/>
        <v>12</v>
      </c>
      <c r="R6" s="23">
        <f t="shared" si="1"/>
        <v>13</v>
      </c>
      <c r="S6" s="23">
        <f t="shared" si="1"/>
        <v>14</v>
      </c>
      <c r="T6" s="23">
        <f t="shared" si="1"/>
        <v>15</v>
      </c>
      <c r="U6" s="23">
        <f t="shared" si="1"/>
        <v>16</v>
      </c>
      <c r="V6" s="23">
        <f t="shared" si="1"/>
        <v>17</v>
      </c>
      <c r="W6" s="23">
        <f t="shared" si="1"/>
        <v>18</v>
      </c>
      <c r="X6" s="23">
        <f t="shared" si="1"/>
        <v>19</v>
      </c>
      <c r="Y6" s="23">
        <f t="shared" si="1"/>
        <v>20</v>
      </c>
      <c r="Z6" s="23">
        <f t="shared" si="1"/>
        <v>21</v>
      </c>
      <c r="AA6" s="23">
        <f t="shared" si="1"/>
        <v>22</v>
      </c>
      <c r="AB6" s="23">
        <f t="shared" si="1"/>
        <v>23</v>
      </c>
      <c r="AC6" s="23">
        <f t="shared" si="1"/>
        <v>24</v>
      </c>
      <c r="AD6" s="23">
        <f t="shared" si="1"/>
        <v>25</v>
      </c>
      <c r="AE6" s="23">
        <f t="shared" si="1"/>
        <v>26</v>
      </c>
      <c r="AF6" s="23">
        <f t="shared" si="1"/>
        <v>27</v>
      </c>
      <c r="AG6" s="23">
        <f t="shared" si="1"/>
        <v>28</v>
      </c>
      <c r="AH6" s="23">
        <f t="shared" si="1"/>
        <v>29</v>
      </c>
      <c r="AI6" s="23">
        <f t="shared" si="1"/>
        <v>30</v>
      </c>
      <c r="AJ6" s="23" t="s">
        <v>2</v>
      </c>
      <c r="AK6" s="22" t="s">
        <v>2</v>
      </c>
      <c r="AL6" s="235"/>
      <c r="AM6" s="13">
        <f>DATE(2011,12,1)</f>
        <v>40878</v>
      </c>
    </row>
    <row r="7" spans="1:48" ht="15" customHeight="1" x14ac:dyDescent="0.3">
      <c r="B7" s="24">
        <v>1</v>
      </c>
      <c r="C7" s="201" t="str">
        <f>IF(Liste!B5="","",CONCATENATE(Liste!B5," ",Liste!C5))</f>
        <v>Nom1 Prénom1</v>
      </c>
      <c r="D7" s="202" t="s">
        <v>1</v>
      </c>
      <c r="E7" s="203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5"/>
      <c r="AL7" s="206"/>
      <c r="AM7" s="13">
        <f>DATE(2012,1,1)</f>
        <v>40909</v>
      </c>
      <c r="AN7" s="186" t="s">
        <v>98</v>
      </c>
    </row>
    <row r="8" spans="1:48" ht="15" customHeight="1" x14ac:dyDescent="0.3">
      <c r="B8" s="24">
        <f t="shared" ref="B8:B32" si="2">B7+1</f>
        <v>2</v>
      </c>
      <c r="C8" s="104" t="str">
        <f>IF(Liste!B6="","",CONCATENATE(Liste!B6," ",Liste!C6))</f>
        <v>Nom2 Prénom2</v>
      </c>
      <c r="D8" s="26">
        <v>90</v>
      </c>
      <c r="E8" s="2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"/>
      <c r="AL8" s="4"/>
      <c r="AM8" s="13">
        <f>DATE(2012,2,1)</f>
        <v>40940</v>
      </c>
      <c r="AN8" s="186" t="s">
        <v>96</v>
      </c>
    </row>
    <row r="9" spans="1:48" ht="15" customHeight="1" x14ac:dyDescent="0.3">
      <c r="B9" s="24">
        <f t="shared" si="2"/>
        <v>3</v>
      </c>
      <c r="C9" s="201" t="str">
        <f>IF(Liste!B7="","",CONCATENATE(Liste!B7," ",Liste!C7))</f>
        <v/>
      </c>
      <c r="D9" s="202" t="s">
        <v>2</v>
      </c>
      <c r="E9" s="203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5"/>
      <c r="AL9" s="206"/>
      <c r="AM9" s="13">
        <f>DATE(2012,3,1)</f>
        <v>40969</v>
      </c>
    </row>
    <row r="10" spans="1:48" ht="15" customHeight="1" x14ac:dyDescent="0.3">
      <c r="B10" s="24">
        <f t="shared" si="2"/>
        <v>4</v>
      </c>
      <c r="C10" s="104" t="str">
        <f>IF(Liste!B8="","",CONCATENATE(Liste!B8," ",Liste!C8))</f>
        <v/>
      </c>
      <c r="D10" s="26">
        <v>60</v>
      </c>
      <c r="E10" s="20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"/>
      <c r="AL10" s="4"/>
      <c r="AM10" s="13">
        <f>DATE(2012,4,1)</f>
        <v>41000</v>
      </c>
    </row>
    <row r="11" spans="1:48" ht="15" customHeight="1" x14ac:dyDescent="0.3">
      <c r="B11" s="24">
        <f t="shared" si="2"/>
        <v>5</v>
      </c>
      <c r="C11" s="201" t="str">
        <f>IF(Liste!B9="","",CONCATENATE(Liste!B9," ",Liste!C9))</f>
        <v/>
      </c>
      <c r="D11" s="202">
        <v>60</v>
      </c>
      <c r="E11" s="212" t="s">
        <v>4</v>
      </c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5"/>
      <c r="AL11" s="206"/>
      <c r="AM11" s="13">
        <f>DATE(2012,5,1)</f>
        <v>41030</v>
      </c>
    </row>
    <row r="12" spans="1:48" ht="15" customHeight="1" x14ac:dyDescent="0.3">
      <c r="B12" s="24">
        <f t="shared" si="2"/>
        <v>6</v>
      </c>
      <c r="C12" s="104" t="str">
        <f>IF(Liste!B10="","",CONCATENATE(Liste!B10," ",Liste!C10))</f>
        <v/>
      </c>
      <c r="D12" s="26">
        <v>20</v>
      </c>
      <c r="E12" s="20" t="s">
        <v>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4"/>
      <c r="AM12" s="13">
        <f>DATE(2012,6,1)</f>
        <v>41061</v>
      </c>
    </row>
    <row r="13" spans="1:48" ht="15" customHeight="1" x14ac:dyDescent="0.3">
      <c r="B13" s="24">
        <f t="shared" si="2"/>
        <v>7</v>
      </c>
      <c r="C13" s="201" t="str">
        <f>IF(Liste!B11="","",CONCATENATE(Liste!B11," ",Liste!C11))</f>
        <v/>
      </c>
      <c r="D13" s="202" t="s">
        <v>2</v>
      </c>
      <c r="E13" s="203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5"/>
      <c r="AL13" s="206"/>
      <c r="AM13" s="13">
        <f>DATE(2012,7,1)</f>
        <v>41091</v>
      </c>
    </row>
    <row r="14" spans="1:48" ht="15" customHeight="1" x14ac:dyDescent="0.3">
      <c r="B14" s="24">
        <f t="shared" si="2"/>
        <v>8</v>
      </c>
      <c r="C14" s="104" t="str">
        <f>IF(Liste!B12="","",CONCATENATE(Liste!B12," ",Liste!C12))</f>
        <v/>
      </c>
      <c r="D14" s="26">
        <v>50</v>
      </c>
      <c r="E14" s="20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"/>
      <c r="AL14" s="4"/>
    </row>
    <row r="15" spans="1:48" ht="15" customHeight="1" x14ac:dyDescent="0.3">
      <c r="B15" s="24">
        <f t="shared" si="2"/>
        <v>9</v>
      </c>
      <c r="C15" s="201" t="str">
        <f>IF(Liste!B13="","",CONCATENATE(Liste!B13," ",Liste!C13))</f>
        <v/>
      </c>
      <c r="D15" s="202">
        <v>60</v>
      </c>
      <c r="E15" s="212" t="s">
        <v>7</v>
      </c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5"/>
      <c r="AL15" s="206"/>
      <c r="AM15" s="28">
        <f>COUNTIF(F7:AJ36,"+")</f>
        <v>0</v>
      </c>
      <c r="AN15" s="9" t="s">
        <v>2</v>
      </c>
    </row>
    <row r="16" spans="1:48" ht="15" customHeight="1" x14ac:dyDescent="0.3">
      <c r="B16" s="24">
        <f t="shared" si="2"/>
        <v>10</v>
      </c>
      <c r="C16" s="104" t="str">
        <f>IF(Liste!B14="","",CONCATENATE(Liste!B14," ",Liste!C14))</f>
        <v/>
      </c>
      <c r="D16" s="26" t="s">
        <v>1</v>
      </c>
      <c r="E16" s="2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"/>
      <c r="AL16" s="4"/>
      <c r="AM16" s="28">
        <f>COUNTIF(F7:AJ36,"-")</f>
        <v>0</v>
      </c>
      <c r="AN16" s="28" t="s">
        <v>2</v>
      </c>
    </row>
    <row r="17" spans="2:40" ht="15" customHeight="1" x14ac:dyDescent="0.3">
      <c r="B17" s="24">
        <f t="shared" si="2"/>
        <v>11</v>
      </c>
      <c r="C17" s="201" t="str">
        <f>IF(Liste!B15="","",CONCATENATE(Liste!B15," ",Liste!C15))</f>
        <v/>
      </c>
      <c r="D17" s="202" t="s">
        <v>2</v>
      </c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5"/>
      <c r="AL17" s="206"/>
      <c r="AM17" s="28">
        <f>COUNTIF(F7:AJ36,"I")</f>
        <v>0</v>
      </c>
      <c r="AN17" s="28" t="s">
        <v>2</v>
      </c>
    </row>
    <row r="18" spans="2:40" ht="15" customHeight="1" x14ac:dyDescent="0.3">
      <c r="B18" s="24">
        <f t="shared" si="2"/>
        <v>12</v>
      </c>
      <c r="C18" s="104" t="str">
        <f>IF(Liste!B16="","",CONCATENATE(Liste!B16," ",Liste!C16))</f>
        <v/>
      </c>
      <c r="D18" s="26">
        <v>30</v>
      </c>
      <c r="E18" s="20" t="s">
        <v>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5"/>
      <c r="AL18" s="4"/>
      <c r="AN18" s="28" t="s">
        <v>2</v>
      </c>
    </row>
    <row r="19" spans="2:40" ht="15" customHeight="1" x14ac:dyDescent="0.3">
      <c r="B19" s="24">
        <f t="shared" si="2"/>
        <v>13</v>
      </c>
      <c r="C19" s="201" t="str">
        <f>IF(Liste!B17="","",CONCATENATE(Liste!B17," ",Liste!C17))</f>
        <v/>
      </c>
      <c r="D19" s="202">
        <v>30</v>
      </c>
      <c r="E19" s="212" t="s">
        <v>9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5"/>
      <c r="AL19" s="206"/>
      <c r="AM19" s="28"/>
    </row>
    <row r="20" spans="2:40" ht="15" customHeight="1" x14ac:dyDescent="0.3">
      <c r="B20" s="24">
        <f t="shared" si="2"/>
        <v>14</v>
      </c>
      <c r="C20" s="104" t="str">
        <f>IF(Liste!B18="","",CONCATENATE(Liste!B18," ",Liste!C18))</f>
        <v/>
      </c>
      <c r="D20" s="26" t="s">
        <v>2</v>
      </c>
      <c r="E20" s="2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"/>
      <c r="AL20" s="4"/>
    </row>
    <row r="21" spans="2:40" ht="15" customHeight="1" x14ac:dyDescent="0.3">
      <c r="B21" s="24">
        <f t="shared" si="2"/>
        <v>15</v>
      </c>
      <c r="C21" s="201" t="str">
        <f>IF(Liste!B19="","",CONCATENATE(Liste!B19," ",Liste!C19))</f>
        <v/>
      </c>
      <c r="D21" s="202" t="s">
        <v>2</v>
      </c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5"/>
      <c r="AL21" s="206"/>
    </row>
    <row r="22" spans="2:40" ht="15" customHeight="1" x14ac:dyDescent="0.3">
      <c r="B22" s="24">
        <f t="shared" si="2"/>
        <v>16</v>
      </c>
      <c r="C22" s="104" t="str">
        <f>IF(Liste!B20="","",CONCATENATE(Liste!B20," ",Liste!C20))</f>
        <v/>
      </c>
      <c r="D22" s="26" t="s">
        <v>2</v>
      </c>
      <c r="E22" s="2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5"/>
      <c r="AL22" s="4"/>
    </row>
    <row r="23" spans="2:40" ht="15" customHeight="1" x14ac:dyDescent="0.3">
      <c r="B23" s="24">
        <f t="shared" si="2"/>
        <v>17</v>
      </c>
      <c r="C23" s="201" t="str">
        <f>IF(Liste!B21="","",CONCATENATE(Liste!B21," ",Liste!C21))</f>
        <v/>
      </c>
      <c r="D23" s="202">
        <v>60</v>
      </c>
      <c r="E23" s="212" t="s">
        <v>10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5"/>
      <c r="AL23" s="206"/>
    </row>
    <row r="24" spans="2:40" ht="15" customHeight="1" x14ac:dyDescent="0.3">
      <c r="B24" s="24">
        <f t="shared" si="2"/>
        <v>18</v>
      </c>
      <c r="C24" s="104" t="str">
        <f>IF(Liste!B22="","",CONCATENATE(Liste!B22," ",Liste!C22))</f>
        <v/>
      </c>
      <c r="D24" s="26">
        <v>50</v>
      </c>
      <c r="E24" s="20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5"/>
      <c r="AL24" s="4"/>
    </row>
    <row r="25" spans="2:40" ht="15" customHeight="1" x14ac:dyDescent="0.3">
      <c r="B25" s="24">
        <f t="shared" si="2"/>
        <v>19</v>
      </c>
      <c r="C25" s="201" t="str">
        <f>IF(Liste!B23="","",CONCATENATE(Liste!B23," ",Liste!C23))</f>
        <v/>
      </c>
      <c r="D25" s="202">
        <v>60</v>
      </c>
      <c r="E25" s="212" t="s">
        <v>12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5"/>
      <c r="AL25" s="206"/>
    </row>
    <row r="26" spans="2:40" ht="15" customHeight="1" x14ac:dyDescent="0.3">
      <c r="B26" s="24">
        <f t="shared" si="2"/>
        <v>20</v>
      </c>
      <c r="C26" s="104" t="str">
        <f>IF(Liste!B24="","",CONCATENATE(Liste!B24," ",Liste!C24))</f>
        <v/>
      </c>
      <c r="D26" s="26" t="s">
        <v>2</v>
      </c>
      <c r="E26" s="2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5"/>
      <c r="AL26" s="4"/>
    </row>
    <row r="27" spans="2:40" ht="15" customHeight="1" x14ac:dyDescent="0.3">
      <c r="B27" s="24">
        <f t="shared" si="2"/>
        <v>21</v>
      </c>
      <c r="C27" s="201" t="str">
        <f>IF(Liste!B25="","",CONCATENATE(Liste!B25," ",Liste!C25))</f>
        <v/>
      </c>
      <c r="D27" s="202">
        <v>60</v>
      </c>
      <c r="E27" s="212" t="s">
        <v>13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5"/>
      <c r="AL27" s="206"/>
    </row>
    <row r="28" spans="2:40" ht="15" customHeight="1" thickBot="1" x14ac:dyDescent="0.35">
      <c r="B28" s="24">
        <f t="shared" si="2"/>
        <v>22</v>
      </c>
      <c r="C28" s="104" t="str">
        <f>IF(Liste!B26="","",CONCATENATE(Liste!B26," ",Liste!C26))</f>
        <v/>
      </c>
      <c r="D28" s="29">
        <v>60</v>
      </c>
      <c r="E28" s="20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5"/>
      <c r="AL28" s="4"/>
    </row>
    <row r="29" spans="2:40" ht="15" customHeight="1" x14ac:dyDescent="0.3">
      <c r="B29" s="24">
        <f t="shared" si="2"/>
        <v>23</v>
      </c>
      <c r="C29" s="201" t="str">
        <f>IF(Liste!B27="","",CONCATENATE(Liste!B27," ",Liste!C27))</f>
        <v/>
      </c>
      <c r="D29" s="202">
        <v>60</v>
      </c>
      <c r="E29" s="212" t="s">
        <v>13</v>
      </c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  <c r="AL29" s="206"/>
    </row>
    <row r="30" spans="2:40" ht="15" customHeight="1" thickBot="1" x14ac:dyDescent="0.35">
      <c r="B30" s="24">
        <f t="shared" si="2"/>
        <v>24</v>
      </c>
      <c r="C30" s="104" t="str">
        <f>IF(Liste!B28="","",CONCATENATE(Liste!B28," ",Liste!C28))</f>
        <v/>
      </c>
      <c r="D30" s="29">
        <v>60</v>
      </c>
      <c r="E30" s="20" t="s">
        <v>14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5"/>
      <c r="AL30" s="4"/>
    </row>
    <row r="31" spans="2:40" ht="15" customHeight="1" x14ac:dyDescent="0.3">
      <c r="B31" s="24">
        <f t="shared" si="2"/>
        <v>25</v>
      </c>
      <c r="C31" s="201" t="str">
        <f>IF(Liste!B29="","",CONCATENATE(Liste!B29," ",Liste!C29))</f>
        <v/>
      </c>
      <c r="D31" s="202">
        <v>60</v>
      </c>
      <c r="E31" s="212" t="s">
        <v>13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5"/>
      <c r="AL31" s="206"/>
    </row>
    <row r="32" spans="2:40" s="30" customFormat="1" ht="15" customHeight="1" thickBot="1" x14ac:dyDescent="0.35">
      <c r="B32" s="24">
        <f t="shared" si="2"/>
        <v>26</v>
      </c>
      <c r="C32" s="104" t="str">
        <f>IF(Liste!B30="","",CONCATENATE(Liste!B30," ",Liste!C30))</f>
        <v/>
      </c>
      <c r="D32" s="29">
        <v>60</v>
      </c>
      <c r="E32" s="20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5"/>
      <c r="AL32" s="4"/>
    </row>
    <row r="33" spans="2:38" ht="15" customHeight="1" x14ac:dyDescent="0.3">
      <c r="B33" s="24">
        <f>B32+1</f>
        <v>27</v>
      </c>
      <c r="C33" s="201" t="str">
        <f>IF(Liste!B31="","",CONCATENATE(Liste!B31," ",Liste!C31))</f>
        <v/>
      </c>
      <c r="D33" s="202">
        <v>60</v>
      </c>
      <c r="E33" s="212" t="s">
        <v>13</v>
      </c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5"/>
      <c r="AL33" s="206"/>
    </row>
    <row r="34" spans="2:38" ht="15" customHeight="1" thickBot="1" x14ac:dyDescent="0.35">
      <c r="B34" s="24">
        <f>B33+1</f>
        <v>28</v>
      </c>
      <c r="C34" s="104" t="str">
        <f>IF(Liste!B32="","",CONCATENATE(Liste!B32," ",Liste!C32))</f>
        <v/>
      </c>
      <c r="D34" s="29">
        <v>60</v>
      </c>
      <c r="E34" s="20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5"/>
      <c r="AL34" s="4"/>
    </row>
    <row r="35" spans="2:38" ht="15" customHeight="1" x14ac:dyDescent="0.3">
      <c r="B35" s="24">
        <f>B34+1</f>
        <v>29</v>
      </c>
      <c r="C35" s="201" t="str">
        <f>IF(Liste!B33="","",CONCATENATE(Liste!B33," ",Liste!C33))</f>
        <v/>
      </c>
      <c r="D35" s="202">
        <v>60</v>
      </c>
      <c r="E35" s="212" t="s">
        <v>13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5"/>
      <c r="AL35" s="206"/>
    </row>
    <row r="36" spans="2:38" ht="15" customHeight="1" thickBot="1" x14ac:dyDescent="0.35">
      <c r="B36" s="24">
        <f>B35+1</f>
        <v>30</v>
      </c>
      <c r="C36" s="104" t="str">
        <f>IF(Liste!B34="","",CONCATENATE(Liste!B34," ",Liste!C34))</f>
        <v/>
      </c>
      <c r="D36" s="29">
        <v>60</v>
      </c>
      <c r="E36" s="20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5"/>
      <c r="AL36" s="4"/>
    </row>
    <row r="37" spans="2:38" ht="18" customHeight="1" x14ac:dyDescent="0.3">
      <c r="C37" s="143" t="str">
        <f>"   I : absence le matin"</f>
        <v xml:space="preserve">   I : absence le matin</v>
      </c>
      <c r="D37" s="31"/>
      <c r="E37" s="31"/>
      <c r="F37" s="32" t="s">
        <v>26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236">
        <f>Liste!D35</f>
        <v>2</v>
      </c>
      <c r="T37" s="237"/>
      <c r="U37" s="238"/>
      <c r="V37" s="36" t="s">
        <v>22</v>
      </c>
      <c r="X37" s="33"/>
      <c r="Y37" s="33"/>
      <c r="Z37" s="33"/>
      <c r="AA37" s="33"/>
      <c r="AB37" s="33"/>
      <c r="AC37" s="33"/>
      <c r="AD37" s="33"/>
      <c r="AE37" s="33"/>
      <c r="AF37" s="236">
        <f>2*AM15+AM16+AM17</f>
        <v>0</v>
      </c>
      <c r="AG37" s="237"/>
      <c r="AH37" s="237"/>
      <c r="AI37" s="238"/>
      <c r="AJ37" s="183"/>
      <c r="AK37" s="183"/>
      <c r="AL37" s="140" t="str">
        <f>Liste!B2</f>
        <v>Signature du directeur (trice)</v>
      </c>
    </row>
    <row r="38" spans="2:38" ht="18" customHeight="1" x14ac:dyDescent="0.3">
      <c r="C38" s="144" t="str">
        <f>"  - : absence l'après-midi"</f>
        <v xml:space="preserve">  - : absence l'après-midi</v>
      </c>
      <c r="D38" s="31"/>
      <c r="E38" s="31"/>
      <c r="F38" s="37" t="s">
        <v>24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8"/>
      <c r="S38" s="236">
        <f>SUM(F5:AI5)</f>
        <v>24</v>
      </c>
      <c r="T38" s="237"/>
      <c r="U38" s="238"/>
      <c r="V38" s="40" t="s">
        <v>27</v>
      </c>
      <c r="X38" s="31"/>
      <c r="Y38" s="31"/>
      <c r="Z38" s="31"/>
      <c r="AA38" s="31"/>
      <c r="AB38" s="31"/>
      <c r="AC38" s="31"/>
      <c r="AD38" s="31"/>
      <c r="AE38" s="31"/>
      <c r="AF38" s="243">
        <f>S39-AF37</f>
        <v>48</v>
      </c>
      <c r="AG38" s="244"/>
      <c r="AH38" s="244"/>
      <c r="AI38" s="244"/>
      <c r="AJ38" s="244"/>
      <c r="AK38" s="245"/>
      <c r="AL38" s="41"/>
    </row>
    <row r="39" spans="2:38" ht="18" customHeight="1" x14ac:dyDescent="0.3">
      <c r="C39" s="145" t="str">
        <f>" + : absence la journée"</f>
        <v xml:space="preserve"> + : absence la journée</v>
      </c>
      <c r="D39" s="31"/>
      <c r="E39" s="31"/>
      <c r="F39" s="42" t="s">
        <v>25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236">
        <f>S37*S38</f>
        <v>48</v>
      </c>
      <c r="T39" s="237"/>
      <c r="U39" s="238"/>
      <c r="V39" s="46" t="s">
        <v>23</v>
      </c>
      <c r="W39" s="43"/>
      <c r="X39" s="43"/>
      <c r="Y39" s="43"/>
      <c r="Z39" s="43"/>
      <c r="AA39" s="43"/>
      <c r="AB39" s="43"/>
      <c r="AC39" s="43"/>
      <c r="AD39" s="43"/>
      <c r="AE39" s="43"/>
      <c r="AF39" s="246">
        <f>IF(S39=0,"",AF38/S39)</f>
        <v>1</v>
      </c>
      <c r="AG39" s="247"/>
      <c r="AH39" s="247"/>
      <c r="AI39" s="255"/>
      <c r="AJ39" s="184"/>
      <c r="AK39" s="184"/>
      <c r="AL39" s="47"/>
    </row>
    <row r="40" spans="2:38" x14ac:dyDescent="0.3">
      <c r="C40" s="30"/>
    </row>
  </sheetData>
  <sheetProtection sheet="1" objects="1" scenarios="1" selectLockedCells="1"/>
  <mergeCells count="10">
    <mergeCell ref="C2:W2"/>
    <mergeCell ref="AG2:AL2"/>
    <mergeCell ref="AL4:AL6"/>
    <mergeCell ref="S37:U37"/>
    <mergeCell ref="AF39:AI39"/>
    <mergeCell ref="S38:U38"/>
    <mergeCell ref="S39:U39"/>
    <mergeCell ref="AF38:AK38"/>
    <mergeCell ref="C4:C6"/>
    <mergeCell ref="AF37:AI37"/>
  </mergeCells>
  <phoneticPr fontId="5" type="noConversion"/>
  <conditionalFormatting sqref="F4:F36">
    <cfRule type="expression" dxfId="360" priority="99">
      <formula>F$4=""</formula>
    </cfRule>
    <cfRule type="expression" priority="100">
      <formula>F$4=""</formula>
    </cfRule>
  </conditionalFormatting>
  <conditionalFormatting sqref="G4:G36">
    <cfRule type="expression" dxfId="359" priority="97">
      <formula>G$4=""</formula>
    </cfRule>
    <cfRule type="expression" priority="98">
      <formula>G$4=""</formula>
    </cfRule>
  </conditionalFormatting>
  <conditionalFormatting sqref="H4:H36">
    <cfRule type="expression" dxfId="358" priority="95">
      <formula>H$4=""</formula>
    </cfRule>
    <cfRule type="expression" priority="96">
      <formula>H$4=""</formula>
    </cfRule>
  </conditionalFormatting>
  <conditionalFormatting sqref="I4:I36">
    <cfRule type="expression" dxfId="357" priority="93">
      <formula>I$4=""</formula>
    </cfRule>
    <cfRule type="expression" priority="94">
      <formula>I$4=""</formula>
    </cfRule>
  </conditionalFormatting>
  <conditionalFormatting sqref="J4:J36">
    <cfRule type="expression" dxfId="356" priority="91">
      <formula>J$4=""</formula>
    </cfRule>
    <cfRule type="expression" priority="92">
      <formula>J$4=""</formula>
    </cfRule>
  </conditionalFormatting>
  <conditionalFormatting sqref="K4:K36">
    <cfRule type="expression" dxfId="355" priority="89">
      <formula>K$4=""</formula>
    </cfRule>
    <cfRule type="expression" priority="90">
      <formula>K$4=""</formula>
    </cfRule>
  </conditionalFormatting>
  <conditionalFormatting sqref="L4:L36">
    <cfRule type="expression" dxfId="354" priority="87">
      <formula>L$4=""</formula>
    </cfRule>
    <cfRule type="expression" priority="88">
      <formula>L$4=""</formula>
    </cfRule>
  </conditionalFormatting>
  <conditionalFormatting sqref="M5:M36">
    <cfRule type="expression" dxfId="353" priority="85">
      <formula>M$4=""</formula>
    </cfRule>
    <cfRule type="expression" priority="86">
      <formula>M$4=""</formula>
    </cfRule>
  </conditionalFormatting>
  <conditionalFormatting sqref="N5:N36">
    <cfRule type="expression" dxfId="352" priority="83">
      <formula>N$4=""</formula>
    </cfRule>
    <cfRule type="expression" priority="84">
      <formula>N$4=""</formula>
    </cfRule>
  </conditionalFormatting>
  <conditionalFormatting sqref="O5:O36">
    <cfRule type="expression" dxfId="351" priority="81">
      <formula>O$4=""</formula>
    </cfRule>
    <cfRule type="expression" priority="82">
      <formula>O$4=""</formula>
    </cfRule>
  </conditionalFormatting>
  <conditionalFormatting sqref="P5:P36">
    <cfRule type="expression" dxfId="350" priority="79">
      <formula>P$4=""</formula>
    </cfRule>
    <cfRule type="expression" priority="80">
      <formula>P$4=""</formula>
    </cfRule>
  </conditionalFormatting>
  <conditionalFormatting sqref="Q5:Q36">
    <cfRule type="expression" dxfId="349" priority="77">
      <formula>Q$4=""</formula>
    </cfRule>
    <cfRule type="expression" priority="78">
      <formula>Q$4=""</formula>
    </cfRule>
  </conditionalFormatting>
  <conditionalFormatting sqref="R5:R36">
    <cfRule type="expression" dxfId="348" priority="75">
      <formula>R$4=""</formula>
    </cfRule>
    <cfRule type="expression" priority="76">
      <formula>R$4=""</formula>
    </cfRule>
  </conditionalFormatting>
  <conditionalFormatting sqref="S5:S36">
    <cfRule type="expression" dxfId="347" priority="73">
      <formula>S$4=""</formula>
    </cfRule>
    <cfRule type="expression" priority="74">
      <formula>S$4=""</formula>
    </cfRule>
  </conditionalFormatting>
  <conditionalFormatting sqref="T5:T36">
    <cfRule type="expression" dxfId="346" priority="71">
      <formula>T$4=""</formula>
    </cfRule>
    <cfRule type="expression" priority="72">
      <formula>T$4=""</formula>
    </cfRule>
  </conditionalFormatting>
  <conditionalFormatting sqref="U5:V36">
    <cfRule type="expression" dxfId="345" priority="69">
      <formula>U$4=""</formula>
    </cfRule>
    <cfRule type="expression" priority="70">
      <formula>U$4=""</formula>
    </cfRule>
  </conditionalFormatting>
  <conditionalFormatting sqref="W5:W36">
    <cfRule type="expression" dxfId="344" priority="67">
      <formula>W$4=""</formula>
    </cfRule>
    <cfRule type="expression" priority="68">
      <formula>W$4=""</formula>
    </cfRule>
  </conditionalFormatting>
  <conditionalFormatting sqref="X5:X36">
    <cfRule type="expression" dxfId="343" priority="65">
      <formula>X$4=""</formula>
    </cfRule>
    <cfRule type="expression" priority="66">
      <formula>X$4=""</formula>
    </cfRule>
  </conditionalFormatting>
  <conditionalFormatting sqref="Y5:Y36">
    <cfRule type="expression" dxfId="342" priority="63">
      <formula>Y$4=""</formula>
    </cfRule>
    <cfRule type="expression" priority="64">
      <formula>Y$4=""</formula>
    </cfRule>
  </conditionalFormatting>
  <conditionalFormatting sqref="Z5:Z36">
    <cfRule type="expression" dxfId="341" priority="61">
      <formula>Z$4=""</formula>
    </cfRule>
    <cfRule type="expression" priority="62">
      <formula>Z$4=""</formula>
    </cfRule>
  </conditionalFormatting>
  <conditionalFormatting sqref="AA5:AA36">
    <cfRule type="expression" dxfId="340" priority="59">
      <formula>AA$4=""</formula>
    </cfRule>
    <cfRule type="expression" priority="60">
      <formula>AA$4=""</formula>
    </cfRule>
  </conditionalFormatting>
  <conditionalFormatting sqref="AB5:AB36">
    <cfRule type="expression" dxfId="339" priority="57">
      <formula>AB$4=""</formula>
    </cfRule>
    <cfRule type="expression" priority="58">
      <formula>AB$4=""</formula>
    </cfRule>
  </conditionalFormatting>
  <conditionalFormatting sqref="AC5:AC36">
    <cfRule type="expression" dxfId="338" priority="55">
      <formula>AC$4=""</formula>
    </cfRule>
    <cfRule type="expression" priority="56">
      <formula>AC$4=""</formula>
    </cfRule>
  </conditionalFormatting>
  <conditionalFormatting sqref="AD5:AD36">
    <cfRule type="expression" dxfId="337" priority="53">
      <formula>AD$4=""</formula>
    </cfRule>
    <cfRule type="expression" priority="54">
      <formula>AD$4=""</formula>
    </cfRule>
  </conditionalFormatting>
  <conditionalFormatting sqref="AE5:AE36">
    <cfRule type="expression" dxfId="336" priority="51">
      <formula>AE$4=""</formula>
    </cfRule>
    <cfRule type="expression" priority="52">
      <formula>AE$4=""</formula>
    </cfRule>
  </conditionalFormatting>
  <conditionalFormatting sqref="AF5:AF36">
    <cfRule type="expression" dxfId="335" priority="49">
      <formula>AF$4=""</formula>
    </cfRule>
    <cfRule type="expression" priority="50">
      <formula>AF$4=""</formula>
    </cfRule>
  </conditionalFormatting>
  <conditionalFormatting sqref="AG5:AG36">
    <cfRule type="expression" dxfId="334" priority="47">
      <formula>AG$4=""</formula>
    </cfRule>
    <cfRule type="expression" priority="48">
      <formula>AG$4=""</formula>
    </cfRule>
  </conditionalFormatting>
  <conditionalFormatting sqref="AH4:AH36">
    <cfRule type="expression" dxfId="333" priority="45">
      <formula>AH$4=""</formula>
    </cfRule>
    <cfRule type="expression" priority="46">
      <formula>AH$4=""</formula>
    </cfRule>
  </conditionalFormatting>
  <conditionalFormatting sqref="AI4:AI36">
    <cfRule type="expression" dxfId="332" priority="43">
      <formula>AI$4=""</formula>
    </cfRule>
    <cfRule type="expression" priority="44">
      <formula>AI$4=""</formula>
    </cfRule>
  </conditionalFormatting>
  <conditionalFormatting sqref="M4">
    <cfRule type="expression" dxfId="331" priority="41">
      <formula>M$4=""</formula>
    </cfRule>
    <cfRule type="expression" priority="42">
      <formula>M$4=""</formula>
    </cfRule>
  </conditionalFormatting>
  <conditionalFormatting sqref="N4">
    <cfRule type="expression" dxfId="330" priority="39">
      <formula>N$4=""</formula>
    </cfRule>
    <cfRule type="expression" priority="40">
      <formula>N$4=""</formula>
    </cfRule>
  </conditionalFormatting>
  <conditionalFormatting sqref="O4">
    <cfRule type="expression" dxfId="329" priority="37">
      <formula>O$4=""</formula>
    </cfRule>
    <cfRule type="expression" priority="38">
      <formula>O$4=""</formula>
    </cfRule>
  </conditionalFormatting>
  <conditionalFormatting sqref="P4">
    <cfRule type="expression" dxfId="328" priority="35">
      <formula>P$4=""</formula>
    </cfRule>
    <cfRule type="expression" priority="36">
      <formula>P$4=""</formula>
    </cfRule>
  </conditionalFormatting>
  <conditionalFormatting sqref="Q4">
    <cfRule type="expression" dxfId="327" priority="33">
      <formula>Q$4=""</formula>
    </cfRule>
    <cfRule type="expression" priority="34">
      <formula>Q$4=""</formula>
    </cfRule>
  </conditionalFormatting>
  <conditionalFormatting sqref="R4">
    <cfRule type="expression" dxfId="326" priority="31">
      <formula>R$4=""</formula>
    </cfRule>
    <cfRule type="expression" priority="32">
      <formula>R$4=""</formula>
    </cfRule>
  </conditionalFormatting>
  <conditionalFormatting sqref="S4">
    <cfRule type="expression" dxfId="325" priority="29">
      <formula>S$4=""</formula>
    </cfRule>
    <cfRule type="expression" priority="30">
      <formula>S$4=""</formula>
    </cfRule>
  </conditionalFormatting>
  <conditionalFormatting sqref="T4">
    <cfRule type="expression" dxfId="324" priority="27">
      <formula>T$4=""</formula>
    </cfRule>
    <cfRule type="expression" priority="28">
      <formula>T$4=""</formula>
    </cfRule>
  </conditionalFormatting>
  <conditionalFormatting sqref="U4">
    <cfRule type="expression" dxfId="323" priority="25">
      <formula>U$4=""</formula>
    </cfRule>
    <cfRule type="expression" priority="26">
      <formula>U$4=""</formula>
    </cfRule>
  </conditionalFormatting>
  <conditionalFormatting sqref="V4">
    <cfRule type="expression" dxfId="322" priority="23">
      <formula>V$4=""</formula>
    </cfRule>
    <cfRule type="expression" priority="24">
      <formula>V$4=""</formula>
    </cfRule>
  </conditionalFormatting>
  <conditionalFormatting sqref="W4">
    <cfRule type="expression" dxfId="321" priority="21">
      <formula>W$4=""</formula>
    </cfRule>
    <cfRule type="expression" priority="22">
      <formula>W$4=""</formula>
    </cfRule>
  </conditionalFormatting>
  <conditionalFormatting sqref="X4">
    <cfRule type="expression" dxfId="320" priority="19">
      <formula>X$4=""</formula>
    </cfRule>
    <cfRule type="expression" priority="20">
      <formula>X$4=""</formula>
    </cfRule>
  </conditionalFormatting>
  <conditionalFormatting sqref="Y4">
    <cfRule type="expression" dxfId="319" priority="17">
      <formula>Y$4=""</formula>
    </cfRule>
    <cfRule type="expression" priority="18">
      <formula>Y$4=""</formula>
    </cfRule>
  </conditionalFormatting>
  <conditionalFormatting sqref="Z4">
    <cfRule type="expression" dxfId="318" priority="15">
      <formula>Z$4=""</formula>
    </cfRule>
    <cfRule type="expression" priority="16">
      <formula>Z$4=""</formula>
    </cfRule>
  </conditionalFormatting>
  <conditionalFormatting sqref="AA4">
    <cfRule type="expression" dxfId="317" priority="13">
      <formula>AA$4=""</formula>
    </cfRule>
    <cfRule type="expression" priority="14">
      <formula>AA$4=""</formula>
    </cfRule>
  </conditionalFormatting>
  <conditionalFormatting sqref="AB4">
    <cfRule type="expression" dxfId="316" priority="11">
      <formula>AB$4=""</formula>
    </cfRule>
    <cfRule type="expression" priority="12">
      <formula>AB$4=""</formula>
    </cfRule>
  </conditionalFormatting>
  <conditionalFormatting sqref="AC4">
    <cfRule type="expression" dxfId="315" priority="9">
      <formula>AC$4=""</formula>
    </cfRule>
    <cfRule type="expression" priority="10">
      <formula>AC$4=""</formula>
    </cfRule>
  </conditionalFormatting>
  <conditionalFormatting sqref="AD4">
    <cfRule type="expression" dxfId="314" priority="7">
      <formula>AD$4=""</formula>
    </cfRule>
    <cfRule type="expression" priority="8">
      <formula>AD$4=""</formula>
    </cfRule>
  </conditionalFormatting>
  <conditionalFormatting sqref="AE4">
    <cfRule type="expression" dxfId="313" priority="5">
      <formula>AE$4=""</formula>
    </cfRule>
    <cfRule type="expression" priority="6">
      <formula>AE$4=""</formula>
    </cfRule>
  </conditionalFormatting>
  <conditionalFormatting sqref="AF4">
    <cfRule type="expression" dxfId="312" priority="3">
      <formula>AF$4=""</formula>
    </cfRule>
    <cfRule type="expression" priority="4">
      <formula>AF$4=""</formula>
    </cfRule>
  </conditionalFormatting>
  <conditionalFormatting sqref="AG4">
    <cfRule type="expression" dxfId="311" priority="1">
      <formula>AG$4=""</formula>
    </cfRule>
    <cfRule type="expression" priority="2">
      <formula>AG$4=""</formula>
    </cfRule>
  </conditionalFormatting>
  <hyperlinks>
    <hyperlink ref="AG2:AL2" r:id="rId1" location="APPEL!A1" tooltip="INDEX" display="SEPTEMBRE " xr:uid="{935020D6-4DCE-4169-B56E-4BDF3DA24F29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/>
  <dimension ref="A1:BI39"/>
  <sheetViews>
    <sheetView showGridLines="0" showRowColHeaders="0" showZeros="0" showOutlineSymbols="0" zoomScale="130" zoomScaleNormal="130" workbookViewId="0">
      <pane ySplit="5" topLeftCell="A6" activePane="bottomLeft" state="frozen"/>
      <selection pane="bottomLeft" activeCell="H6" sqref="H6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42" width="11.42578125" style="9" hidden="1" customWidth="1"/>
    <col min="43" max="46" width="3.5703125" style="9" hidden="1" customWidth="1"/>
    <col min="47" max="49" width="5" style="9" hidden="1" customWidth="1"/>
    <col min="50" max="60" width="0" style="9" hidden="1" customWidth="1"/>
    <col min="61" max="16384" width="11.42578125" style="9"/>
  </cols>
  <sheetData>
    <row r="1" spans="1:61" ht="9" customHeight="1" x14ac:dyDescent="0.3"/>
    <row r="2" spans="1:61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33</v>
      </c>
      <c r="AH2" s="239"/>
      <c r="AI2" s="239"/>
      <c r="AJ2" s="239"/>
      <c r="AK2" s="239"/>
      <c r="AL2" s="239"/>
      <c r="AM2" s="15"/>
    </row>
    <row r="3" spans="1:61" ht="16.5" customHeight="1" thickBot="1" x14ac:dyDescent="0.35">
      <c r="C3" s="240" t="s">
        <v>15</v>
      </c>
      <c r="F3" s="185"/>
      <c r="G3" s="185"/>
      <c r="H3" s="185"/>
      <c r="I3" s="185"/>
      <c r="J3" s="185"/>
      <c r="K3" s="185" t="s">
        <v>16</v>
      </c>
      <c r="L3" s="185" t="s">
        <v>17</v>
      </c>
      <c r="M3" s="185"/>
      <c r="N3" s="185" t="s">
        <v>18</v>
      </c>
      <c r="O3" s="185" t="s">
        <v>19</v>
      </c>
      <c r="P3" s="185"/>
      <c r="Q3" s="185"/>
      <c r="R3" s="185" t="s">
        <v>16</v>
      </c>
      <c r="S3" s="185" t="s">
        <v>17</v>
      </c>
      <c r="T3" s="185"/>
      <c r="U3" s="185" t="s">
        <v>18</v>
      </c>
      <c r="V3" s="185" t="s">
        <v>19</v>
      </c>
      <c r="W3" s="185"/>
      <c r="X3" s="185"/>
      <c r="Y3" s="185" t="s">
        <v>16</v>
      </c>
      <c r="Z3" s="185" t="s">
        <v>17</v>
      </c>
      <c r="AA3" s="185"/>
      <c r="AB3" s="185" t="s">
        <v>18</v>
      </c>
      <c r="AC3" s="185" t="s">
        <v>19</v>
      </c>
      <c r="AD3" s="185"/>
      <c r="AE3" s="185"/>
      <c r="AF3" s="185" t="s">
        <v>16</v>
      </c>
      <c r="AG3" s="185" t="s">
        <v>17</v>
      </c>
      <c r="AH3" s="185"/>
      <c r="AI3" s="185" t="s">
        <v>18</v>
      </c>
      <c r="AJ3" s="185" t="s">
        <v>19</v>
      </c>
      <c r="AK3" s="233" t="s">
        <v>21</v>
      </c>
      <c r="AL3" s="13">
        <f>DATE(2011,11,1)</f>
        <v>40848</v>
      </c>
    </row>
    <row r="4" spans="1:61" ht="21" hidden="1" customHeight="1" thickBot="1" x14ac:dyDescent="0.35">
      <c r="C4" s="241"/>
      <c r="F4" s="19">
        <f t="shared" ref="F4:AJ4" si="0">IF(OR(F3="L",F3="M",F3="J",F3="V"),2,0)</f>
        <v>0</v>
      </c>
      <c r="G4" s="19">
        <f t="shared" si="0"/>
        <v>0</v>
      </c>
      <c r="H4" s="19">
        <f t="shared" si="0"/>
        <v>0</v>
      </c>
      <c r="I4" s="19">
        <f t="shared" si="0"/>
        <v>0</v>
      </c>
      <c r="J4" s="19">
        <f t="shared" si="0"/>
        <v>0</v>
      </c>
      <c r="K4" s="19">
        <f t="shared" si="0"/>
        <v>2</v>
      </c>
      <c r="L4" s="19">
        <f t="shared" si="0"/>
        <v>2</v>
      </c>
      <c r="M4" s="19">
        <f t="shared" si="0"/>
        <v>0</v>
      </c>
      <c r="N4" s="19">
        <f t="shared" si="0"/>
        <v>2</v>
      </c>
      <c r="O4" s="19">
        <f t="shared" si="0"/>
        <v>2</v>
      </c>
      <c r="P4" s="19">
        <f t="shared" si="0"/>
        <v>0</v>
      </c>
      <c r="Q4" s="19">
        <f t="shared" si="0"/>
        <v>0</v>
      </c>
      <c r="R4" s="19">
        <f t="shared" si="0"/>
        <v>2</v>
      </c>
      <c r="S4" s="19">
        <f t="shared" si="0"/>
        <v>2</v>
      </c>
      <c r="T4" s="19">
        <f t="shared" si="0"/>
        <v>0</v>
      </c>
      <c r="U4" s="19">
        <f t="shared" si="0"/>
        <v>2</v>
      </c>
      <c r="V4" s="19">
        <f t="shared" si="0"/>
        <v>2</v>
      </c>
      <c r="W4" s="19">
        <f t="shared" si="0"/>
        <v>0</v>
      </c>
      <c r="X4" s="19">
        <f t="shared" si="0"/>
        <v>0</v>
      </c>
      <c r="Y4" s="19">
        <f t="shared" si="0"/>
        <v>2</v>
      </c>
      <c r="Z4" s="19">
        <f t="shared" si="0"/>
        <v>2</v>
      </c>
      <c r="AA4" s="19">
        <f t="shared" si="0"/>
        <v>0</v>
      </c>
      <c r="AB4" s="19">
        <f t="shared" si="0"/>
        <v>2</v>
      </c>
      <c r="AC4" s="19">
        <f t="shared" si="0"/>
        <v>2</v>
      </c>
      <c r="AD4" s="19">
        <f t="shared" si="0"/>
        <v>0</v>
      </c>
      <c r="AE4" s="19">
        <f t="shared" si="0"/>
        <v>0</v>
      </c>
      <c r="AF4" s="19">
        <f t="shared" si="0"/>
        <v>2</v>
      </c>
      <c r="AG4" s="19">
        <f t="shared" si="0"/>
        <v>2</v>
      </c>
      <c r="AH4" s="19">
        <f t="shared" si="0"/>
        <v>0</v>
      </c>
      <c r="AI4" s="19">
        <f t="shared" si="0"/>
        <v>2</v>
      </c>
      <c r="AJ4" s="19">
        <f t="shared" si="0"/>
        <v>2</v>
      </c>
      <c r="AK4" s="234"/>
      <c r="AL4" s="20"/>
    </row>
    <row r="5" spans="1:61" ht="16.5" customHeight="1" thickBot="1" x14ac:dyDescent="0.35">
      <c r="C5" s="242"/>
      <c r="D5" s="21" t="s">
        <v>0</v>
      </c>
      <c r="E5" s="21"/>
      <c r="F5" s="23">
        <f t="shared" ref="F5:AJ5" si="1">E5+1</f>
        <v>1</v>
      </c>
      <c r="G5" s="23">
        <f t="shared" si="1"/>
        <v>2</v>
      </c>
      <c r="H5" s="23">
        <f t="shared" si="1"/>
        <v>3</v>
      </c>
      <c r="I5" s="23">
        <f t="shared" si="1"/>
        <v>4</v>
      </c>
      <c r="J5" s="23">
        <f t="shared" si="1"/>
        <v>5</v>
      </c>
      <c r="K5" s="23">
        <f t="shared" si="1"/>
        <v>6</v>
      </c>
      <c r="L5" s="23">
        <f t="shared" si="1"/>
        <v>7</v>
      </c>
      <c r="M5" s="23">
        <f t="shared" si="1"/>
        <v>8</v>
      </c>
      <c r="N5" s="23">
        <f t="shared" si="1"/>
        <v>9</v>
      </c>
      <c r="O5" s="23">
        <f t="shared" si="1"/>
        <v>10</v>
      </c>
      <c r="P5" s="23">
        <f t="shared" si="1"/>
        <v>11</v>
      </c>
      <c r="Q5" s="23">
        <f t="shared" si="1"/>
        <v>12</v>
      </c>
      <c r="R5" s="23">
        <f t="shared" si="1"/>
        <v>13</v>
      </c>
      <c r="S5" s="23">
        <f t="shared" si="1"/>
        <v>14</v>
      </c>
      <c r="T5" s="23">
        <f t="shared" si="1"/>
        <v>15</v>
      </c>
      <c r="U5" s="23">
        <f t="shared" si="1"/>
        <v>16</v>
      </c>
      <c r="V5" s="23">
        <f t="shared" si="1"/>
        <v>17</v>
      </c>
      <c r="W5" s="23">
        <f t="shared" si="1"/>
        <v>18</v>
      </c>
      <c r="X5" s="23">
        <f t="shared" si="1"/>
        <v>19</v>
      </c>
      <c r="Y5" s="23">
        <f t="shared" si="1"/>
        <v>20</v>
      </c>
      <c r="Z5" s="23">
        <f t="shared" si="1"/>
        <v>21</v>
      </c>
      <c r="AA5" s="23">
        <f t="shared" si="1"/>
        <v>22</v>
      </c>
      <c r="AB5" s="23">
        <f t="shared" si="1"/>
        <v>23</v>
      </c>
      <c r="AC5" s="23">
        <f t="shared" si="1"/>
        <v>24</v>
      </c>
      <c r="AD5" s="23">
        <f t="shared" si="1"/>
        <v>25</v>
      </c>
      <c r="AE5" s="23">
        <f t="shared" si="1"/>
        <v>26</v>
      </c>
      <c r="AF5" s="23">
        <f t="shared" si="1"/>
        <v>27</v>
      </c>
      <c r="AG5" s="23">
        <f t="shared" si="1"/>
        <v>28</v>
      </c>
      <c r="AH5" s="23">
        <f t="shared" si="1"/>
        <v>29</v>
      </c>
      <c r="AI5" s="23">
        <f t="shared" si="1"/>
        <v>30</v>
      </c>
      <c r="AJ5" s="23">
        <f t="shared" si="1"/>
        <v>31</v>
      </c>
      <c r="AK5" s="235"/>
      <c r="AL5" s="13">
        <f>DATE(2011,12,1)</f>
        <v>40878</v>
      </c>
    </row>
    <row r="6" spans="1:61" ht="15" customHeight="1" x14ac:dyDescent="0.3">
      <c r="B6" s="24">
        <v>1</v>
      </c>
      <c r="C6" s="211" t="str">
        <f>IF(Liste!B5="","",CONCATENATE(Liste!B5," ",Liste!C5))</f>
        <v>Nom1 Prénom1</v>
      </c>
      <c r="D6" s="202" t="s">
        <v>1</v>
      </c>
      <c r="E6" s="203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14"/>
      <c r="AL6" s="13">
        <f>DATE(2012,1,1)</f>
        <v>40909</v>
      </c>
      <c r="BI6" s="186" t="s">
        <v>98</v>
      </c>
    </row>
    <row r="7" spans="1:61" ht="15" customHeight="1" x14ac:dyDescent="0.3">
      <c r="B7" s="24">
        <f t="shared" ref="B7:B31" si="2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  <c r="BI7" s="186" t="s">
        <v>96</v>
      </c>
    </row>
    <row r="8" spans="1:61" ht="15" customHeight="1" x14ac:dyDescent="0.3">
      <c r="B8" s="24">
        <f t="shared" si="2"/>
        <v>3</v>
      </c>
      <c r="C8" s="211" t="str">
        <f>IF(Liste!B7="","",CONCATENATE(Liste!B7," ",Liste!C7))</f>
        <v/>
      </c>
      <c r="D8" s="202" t="s">
        <v>2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4"/>
      <c r="AL8" s="13">
        <f>DATE(2012,3,1)</f>
        <v>40969</v>
      </c>
      <c r="BI8" s="186"/>
    </row>
    <row r="9" spans="1:61" ht="15" customHeight="1" x14ac:dyDescent="0.3">
      <c r="B9" s="24">
        <f t="shared" si="2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61" ht="15" customHeight="1" x14ac:dyDescent="0.3">
      <c r="B10" s="24">
        <f t="shared" si="2"/>
        <v>5</v>
      </c>
      <c r="C10" s="211" t="str">
        <f>IF(Liste!B9="","",CONCATENATE(Liste!B9," ",Liste!C9))</f>
        <v/>
      </c>
      <c r="D10" s="202">
        <v>60</v>
      </c>
      <c r="E10" s="212" t="s">
        <v>4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4"/>
      <c r="AL10" s="13">
        <f>DATE(2012,5,1)</f>
        <v>41030</v>
      </c>
    </row>
    <row r="11" spans="1:61" ht="15" customHeight="1" x14ac:dyDescent="0.3">
      <c r="B11" s="24">
        <f t="shared" si="2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61" ht="15" customHeight="1" x14ac:dyDescent="0.3">
      <c r="B12" s="24">
        <f t="shared" si="2"/>
        <v>7</v>
      </c>
      <c r="C12" s="211" t="str">
        <f>IF(Liste!B11="","",CONCATENATE(Liste!B11," ",Liste!C11))</f>
        <v/>
      </c>
      <c r="D12" s="202" t="s">
        <v>2</v>
      </c>
      <c r="E12" s="203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14"/>
      <c r="AL12" s="13">
        <f>DATE(2012,7,1)</f>
        <v>41091</v>
      </c>
    </row>
    <row r="13" spans="1:61" ht="15" customHeight="1" x14ac:dyDescent="0.3">
      <c r="B13" s="24">
        <f t="shared" si="2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61" ht="15" customHeight="1" x14ac:dyDescent="0.3">
      <c r="B14" s="24">
        <f t="shared" si="2"/>
        <v>9</v>
      </c>
      <c r="C14" s="211" t="str">
        <f>IF(Liste!B13="","",CONCATENATE(Liste!B13," ",Liste!C13))</f>
        <v/>
      </c>
      <c r="D14" s="202">
        <v>60</v>
      </c>
      <c r="E14" s="212" t="s">
        <v>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4"/>
    </row>
    <row r="15" spans="1:61" ht="15" customHeight="1" x14ac:dyDescent="0.3">
      <c r="B15" s="24">
        <f t="shared" si="2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61" ht="15" customHeight="1" x14ac:dyDescent="0.3">
      <c r="B16" s="24">
        <f t="shared" si="2"/>
        <v>11</v>
      </c>
      <c r="C16" s="211" t="str">
        <f>IF(Liste!B15="","",CONCATENATE(Liste!B15," ",Liste!C15))</f>
        <v/>
      </c>
      <c r="D16" s="202" t="s">
        <v>2</v>
      </c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4"/>
      <c r="AL16" s="9">
        <f>COUNTIF(F6:AJ35,"I")</f>
        <v>0</v>
      </c>
    </row>
    <row r="17" spans="2:38" ht="15" customHeight="1" x14ac:dyDescent="0.3">
      <c r="B17" s="24">
        <f t="shared" si="2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2"/>
        <v>13</v>
      </c>
      <c r="C18" s="211" t="str">
        <f>IF(Liste!B17="","",CONCATENATE(Liste!B17," ",Liste!C17))</f>
        <v/>
      </c>
      <c r="D18" s="202">
        <v>30</v>
      </c>
      <c r="E18" s="212" t="s">
        <v>9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14"/>
    </row>
    <row r="19" spans="2:38" ht="15" customHeight="1" x14ac:dyDescent="0.3">
      <c r="B19" s="24">
        <f t="shared" si="2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2"/>
        <v>15</v>
      </c>
      <c r="C20" s="211" t="str">
        <f>IF(Liste!B19="","",CONCATENATE(Liste!B19," ",Liste!C19))</f>
        <v/>
      </c>
      <c r="D20" s="202" t="s">
        <v>2</v>
      </c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4"/>
    </row>
    <row r="21" spans="2:38" ht="15" customHeight="1" x14ac:dyDescent="0.3">
      <c r="B21" s="24">
        <f t="shared" si="2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2"/>
        <v>17</v>
      </c>
      <c r="C22" s="211" t="str">
        <f>IF(Liste!B21="","",CONCATENATE(Liste!B21," ",Liste!C21))</f>
        <v/>
      </c>
      <c r="D22" s="202">
        <v>60</v>
      </c>
      <c r="E22" s="212" t="s">
        <v>10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14"/>
    </row>
    <row r="23" spans="2:38" ht="15" customHeight="1" x14ac:dyDescent="0.3">
      <c r="B23" s="24">
        <f t="shared" si="2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2"/>
        <v>19</v>
      </c>
      <c r="C24" s="211" t="str">
        <f>IF(Liste!B23="","",CONCATENATE(Liste!B23," ",Liste!C23))</f>
        <v/>
      </c>
      <c r="D24" s="202">
        <v>60</v>
      </c>
      <c r="E24" s="212" t="s">
        <v>12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14"/>
    </row>
    <row r="25" spans="2:38" ht="15" customHeight="1" x14ac:dyDescent="0.3">
      <c r="B25" s="24">
        <f t="shared" si="2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2"/>
        <v>21</v>
      </c>
      <c r="C26" s="211" t="str">
        <f>IF(Liste!B25="","",CONCATENATE(Liste!B25," ",Liste!C25))</f>
        <v/>
      </c>
      <c r="D26" s="202">
        <v>60</v>
      </c>
      <c r="E26" s="212" t="s">
        <v>13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14"/>
    </row>
    <row r="27" spans="2:38" ht="15" customHeight="1" thickBot="1" x14ac:dyDescent="0.35">
      <c r="B27" s="24">
        <f t="shared" si="2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2"/>
        <v>23</v>
      </c>
      <c r="C28" s="211" t="str">
        <f>IF(Liste!B27="","",CONCATENATE(Liste!B27," ",Liste!C27))</f>
        <v/>
      </c>
      <c r="D28" s="202">
        <v>60</v>
      </c>
      <c r="E28" s="212" t="s">
        <v>13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14"/>
    </row>
    <row r="29" spans="2:38" ht="15" customHeight="1" thickBot="1" x14ac:dyDescent="0.35">
      <c r="B29" s="24">
        <f t="shared" si="2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2"/>
        <v>25</v>
      </c>
      <c r="C30" s="211" t="str">
        <f>IF(Liste!B29="","",CONCATENATE(Liste!B29," ",Liste!C29))</f>
        <v/>
      </c>
      <c r="D30" s="202">
        <v>60</v>
      </c>
      <c r="E30" s="212" t="s">
        <v>13</v>
      </c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14"/>
    </row>
    <row r="31" spans="2:38" s="30" customFormat="1" ht="15" customHeight="1" thickBot="1" x14ac:dyDescent="0.35">
      <c r="B31" s="24">
        <f t="shared" si="2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11" t="str">
        <f>IF(Liste!B31="","",CONCATENATE(Liste!B31," ",Liste!C31))</f>
        <v/>
      </c>
      <c r="D32" s="202">
        <v>60</v>
      </c>
      <c r="E32" s="212" t="s">
        <v>13</v>
      </c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14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11" t="str">
        <f>IF(Liste!B33="","",CONCATENATE(Liste!B33," ",Liste!C33))</f>
        <v/>
      </c>
      <c r="D34" s="202">
        <v>60</v>
      </c>
      <c r="E34" s="212" t="s">
        <v>13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14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192"/>
      <c r="AG36" s="251">
        <f>2*AL15+AL16+ALM17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32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193"/>
      <c r="AG37" s="251">
        <f>Q38-AG36</f>
        <v>64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64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194">
        <f>IF(Q38=0,"",AF37/Q38)</f>
        <v>0</v>
      </c>
      <c r="AG38" s="252">
        <f>AG37/Q38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selectLockedCells="1"/>
  <mergeCells count="10">
    <mergeCell ref="Q38:S38"/>
    <mergeCell ref="AG36:AJ36"/>
    <mergeCell ref="AG37:AJ37"/>
    <mergeCell ref="AG38:AJ38"/>
    <mergeCell ref="AG2:AL2"/>
    <mergeCell ref="C2:W2"/>
    <mergeCell ref="C3:C5"/>
    <mergeCell ref="AK3:AK5"/>
    <mergeCell ref="Q36:S36"/>
    <mergeCell ref="Q37:S37"/>
  </mergeCells>
  <phoneticPr fontId="5" type="noConversion"/>
  <conditionalFormatting sqref="F3:F35">
    <cfRule type="expression" priority="30">
      <formula>F$4=OR("L","M","J","V")</formula>
    </cfRule>
  </conditionalFormatting>
  <conditionalFormatting sqref="F3:F35">
    <cfRule type="expression" dxfId="310" priority="29">
      <formula>F$3=""</formula>
    </cfRule>
  </conditionalFormatting>
  <conditionalFormatting sqref="G3:G35">
    <cfRule type="expression" priority="28">
      <formula>G$4=OR("L","M","J","V")</formula>
    </cfRule>
  </conditionalFormatting>
  <conditionalFormatting sqref="G3:G35">
    <cfRule type="expression" dxfId="309" priority="27">
      <formula>G$3=""</formula>
    </cfRule>
  </conditionalFormatting>
  <conditionalFormatting sqref="H3:H35">
    <cfRule type="expression" priority="26">
      <formula>H$4=OR("L","M","J","V")</formula>
    </cfRule>
  </conditionalFormatting>
  <conditionalFormatting sqref="H3:H35">
    <cfRule type="expression" dxfId="308" priority="25">
      <formula>H$3=""</formula>
    </cfRule>
  </conditionalFormatting>
  <conditionalFormatting sqref="I3:I35">
    <cfRule type="expression" priority="24">
      <formula>I$4=OR("L","M","J","V")</formula>
    </cfRule>
  </conditionalFormatting>
  <conditionalFormatting sqref="I3:I35">
    <cfRule type="expression" dxfId="307" priority="23">
      <formula>I$3=""</formula>
    </cfRule>
  </conditionalFormatting>
  <conditionalFormatting sqref="J3:J35">
    <cfRule type="expression" priority="22">
      <formula>J$4=OR("L","M","J","V")</formula>
    </cfRule>
  </conditionalFormatting>
  <conditionalFormatting sqref="J3:J35">
    <cfRule type="expression" dxfId="306" priority="21">
      <formula>J$3=""</formula>
    </cfRule>
  </conditionalFormatting>
  <conditionalFormatting sqref="K3:K35">
    <cfRule type="expression" priority="20">
      <formula>K$4=OR("L","M","J","V")</formula>
    </cfRule>
  </conditionalFormatting>
  <conditionalFormatting sqref="K3:K35">
    <cfRule type="expression" dxfId="305" priority="19">
      <formula>K$3=""</formula>
    </cfRule>
  </conditionalFormatting>
  <conditionalFormatting sqref="L3:L35">
    <cfRule type="expression" priority="18">
      <formula>L$4=OR("L","M","J","V")</formula>
    </cfRule>
  </conditionalFormatting>
  <conditionalFormatting sqref="L3:L35">
    <cfRule type="expression" dxfId="304" priority="17">
      <formula>L$3=""</formula>
    </cfRule>
  </conditionalFormatting>
  <conditionalFormatting sqref="M3:M35">
    <cfRule type="expression" priority="16">
      <formula>M$4=OR("L","M","J","V")</formula>
    </cfRule>
  </conditionalFormatting>
  <conditionalFormatting sqref="M3:M35">
    <cfRule type="expression" dxfId="303" priority="15">
      <formula>M$3=""</formula>
    </cfRule>
  </conditionalFormatting>
  <conditionalFormatting sqref="N4:AJ35 N3:Q3 U3:X3 AB3:AJ3">
    <cfRule type="expression" priority="14">
      <formula>N$4=OR("L","M","J","V")</formula>
    </cfRule>
  </conditionalFormatting>
  <conditionalFormatting sqref="N4:AJ35 N3:Q3 U3:X3 AB3:AJ3">
    <cfRule type="expression" dxfId="302" priority="13">
      <formula>N$3=""</formula>
    </cfRule>
  </conditionalFormatting>
  <conditionalFormatting sqref="R3">
    <cfRule type="expression" priority="12">
      <formula>R$4=OR("L","M","J","V")</formula>
    </cfRule>
  </conditionalFormatting>
  <conditionalFormatting sqref="R3">
    <cfRule type="expression" dxfId="301" priority="11">
      <formula>R$3=""</formula>
    </cfRule>
  </conditionalFormatting>
  <conditionalFormatting sqref="S3">
    <cfRule type="expression" priority="10">
      <formula>S$4=OR("L","M","J","V")</formula>
    </cfRule>
  </conditionalFormatting>
  <conditionalFormatting sqref="S3">
    <cfRule type="expression" dxfId="300" priority="9">
      <formula>S$3=""</formula>
    </cfRule>
  </conditionalFormatting>
  <conditionalFormatting sqref="T3">
    <cfRule type="expression" priority="8">
      <formula>T$4=OR("L","M","J","V")</formula>
    </cfRule>
  </conditionalFormatting>
  <conditionalFormatting sqref="T3">
    <cfRule type="expression" dxfId="299" priority="7">
      <formula>T$3=""</formula>
    </cfRule>
  </conditionalFormatting>
  <conditionalFormatting sqref="Y3">
    <cfRule type="expression" priority="6">
      <formula>Y$4=OR("L","M","J","V")</formula>
    </cfRule>
  </conditionalFormatting>
  <conditionalFormatting sqref="Y3">
    <cfRule type="expression" dxfId="298" priority="5">
      <formula>Y$3=""</formula>
    </cfRule>
  </conditionalFormatting>
  <conditionalFormatting sqref="Z3">
    <cfRule type="expression" priority="4">
      <formula>Z$4=OR("L","M","J","V")</formula>
    </cfRule>
  </conditionalFormatting>
  <conditionalFormatting sqref="Z3">
    <cfRule type="expression" dxfId="297" priority="3">
      <formula>Z$3=""</formula>
    </cfRule>
  </conditionalFormatting>
  <conditionalFormatting sqref="AA3">
    <cfRule type="expression" priority="2">
      <formula>AA$4=OR("L","M","J","V")</formula>
    </cfRule>
  </conditionalFormatting>
  <conditionalFormatting sqref="AA3">
    <cfRule type="expression" dxfId="296" priority="1">
      <formula>AA$3=""</formula>
    </cfRule>
  </conditionalFormatting>
  <hyperlinks>
    <hyperlink ref="AG2:AL2" r:id="rId1" location="APPEL!A1" tooltip="OCTOBRE" display="OCTOBRE" xr:uid="{1B19C9F8-DF2E-482C-859F-36E59C835A8D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>
    <tabColor theme="8" tint="0.39997558519241921"/>
  </sheetPr>
  <dimension ref="A1:AV40"/>
  <sheetViews>
    <sheetView showGridLines="0" showRowColHeaders="0" showZeros="0" showOutlineSymbols="0" zoomScale="130" zoomScaleNormal="130" workbookViewId="0">
      <pane xSplit="5" ySplit="6" topLeftCell="F7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AA16" sqref="AA16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9" width="2.85546875" style="9" customWidth="1"/>
    <col min="20" max="20" width="3.140625" style="9" customWidth="1"/>
    <col min="21" max="35" width="2.85546875" style="9" customWidth="1"/>
    <col min="36" max="37" width="2.85546875" style="9" hidden="1" customWidth="1"/>
    <col min="38" max="38" width="26.85546875" style="9" customWidth="1"/>
    <col min="39" max="39" width="32.85546875" style="9" hidden="1" customWidth="1"/>
    <col min="40" max="43" width="11.42578125" style="9" customWidth="1"/>
    <col min="44" max="47" width="3.5703125" style="9" hidden="1" customWidth="1"/>
    <col min="48" max="48" width="5" style="9" hidden="1" customWidth="1"/>
    <col min="49" max="50" width="5" style="9" customWidth="1"/>
    <col min="51" max="16384" width="11.42578125" style="9"/>
  </cols>
  <sheetData>
    <row r="1" spans="1:48" ht="9" customHeight="1" x14ac:dyDescent="0.3"/>
    <row r="2" spans="1:48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34</v>
      </c>
      <c r="AH2" s="239"/>
      <c r="AI2" s="239"/>
      <c r="AJ2" s="239"/>
      <c r="AK2" s="239"/>
      <c r="AL2" s="239"/>
      <c r="AM2" s="13">
        <f>DATE(2011,9,1)</f>
        <v>40787</v>
      </c>
      <c r="AR2" s="9" t="s">
        <v>16</v>
      </c>
      <c r="AS2" s="9" t="s">
        <v>17</v>
      </c>
      <c r="AU2" s="9" t="s">
        <v>18</v>
      </c>
      <c r="AV2" s="9" t="s">
        <v>19</v>
      </c>
    </row>
    <row r="3" spans="1:48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3">
        <f>DATE(2011,10,1)</f>
        <v>40817</v>
      </c>
      <c r="AN3" s="15"/>
    </row>
    <row r="4" spans="1:48" ht="16.5" customHeight="1" thickBot="1" x14ac:dyDescent="0.35">
      <c r="C4" s="240" t="s">
        <v>15</v>
      </c>
      <c r="F4" s="185"/>
      <c r="G4" s="185"/>
      <c r="H4" s="185" t="s">
        <v>16</v>
      </c>
      <c r="I4" s="185" t="s">
        <v>17</v>
      </c>
      <c r="J4" s="185"/>
      <c r="K4" s="185" t="s">
        <v>18</v>
      </c>
      <c r="L4" s="185" t="s">
        <v>19</v>
      </c>
      <c r="M4" s="185"/>
      <c r="N4" s="185"/>
      <c r="O4" s="185" t="s">
        <v>16</v>
      </c>
      <c r="P4" s="185" t="s">
        <v>17</v>
      </c>
      <c r="Q4" s="185"/>
      <c r="R4" s="185" t="s">
        <v>18</v>
      </c>
      <c r="S4" s="185" t="s">
        <v>19</v>
      </c>
      <c r="T4" s="185"/>
      <c r="U4" s="185"/>
      <c r="V4" s="185" t="s">
        <v>16</v>
      </c>
      <c r="W4" s="185" t="s">
        <v>17</v>
      </c>
      <c r="X4" s="185"/>
      <c r="Y4" s="185" t="s">
        <v>18</v>
      </c>
      <c r="Z4" s="185" t="s">
        <v>19</v>
      </c>
      <c r="AA4" s="185"/>
      <c r="AB4" s="185"/>
      <c r="AC4" s="185" t="s">
        <v>16</v>
      </c>
      <c r="AD4" s="185" t="s">
        <v>17</v>
      </c>
      <c r="AE4" s="185"/>
      <c r="AF4" s="185" t="s">
        <v>18</v>
      </c>
      <c r="AG4" s="185" t="s">
        <v>19</v>
      </c>
      <c r="AH4" s="185"/>
      <c r="AI4" s="185"/>
      <c r="AJ4" s="17" t="s">
        <v>2</v>
      </c>
      <c r="AK4" s="16"/>
      <c r="AL4" s="233" t="s">
        <v>21</v>
      </c>
      <c r="AM4" s="13">
        <f>DATE(2011,11,1)</f>
        <v>40848</v>
      </c>
    </row>
    <row r="5" spans="1:48" ht="20.45" hidden="1" customHeight="1" thickBot="1" x14ac:dyDescent="0.35">
      <c r="C5" s="241"/>
      <c r="F5" s="19">
        <f t="shared" ref="F5:AK5" si="0">IF(OR(F4="L",F4="M",F4="J",F4="V"),2,0)</f>
        <v>0</v>
      </c>
      <c r="G5" s="19">
        <f t="shared" si="0"/>
        <v>0</v>
      </c>
      <c r="H5" s="19">
        <f t="shared" si="0"/>
        <v>2</v>
      </c>
      <c r="I5" s="19">
        <f t="shared" si="0"/>
        <v>2</v>
      </c>
      <c r="J5" s="19">
        <f t="shared" si="0"/>
        <v>0</v>
      </c>
      <c r="K5" s="19">
        <f t="shared" si="0"/>
        <v>2</v>
      </c>
      <c r="L5" s="19">
        <f t="shared" si="0"/>
        <v>2</v>
      </c>
      <c r="M5" s="19">
        <f t="shared" si="0"/>
        <v>0</v>
      </c>
      <c r="N5" s="19">
        <f t="shared" si="0"/>
        <v>0</v>
      </c>
      <c r="O5" s="19">
        <f t="shared" si="0"/>
        <v>2</v>
      </c>
      <c r="P5" s="19">
        <f t="shared" si="0"/>
        <v>2</v>
      </c>
      <c r="Q5" s="19">
        <f t="shared" si="0"/>
        <v>0</v>
      </c>
      <c r="R5" s="19">
        <f t="shared" si="0"/>
        <v>2</v>
      </c>
      <c r="S5" s="19">
        <f t="shared" si="0"/>
        <v>2</v>
      </c>
      <c r="T5" s="19">
        <f t="shared" si="0"/>
        <v>0</v>
      </c>
      <c r="U5" s="19">
        <f t="shared" si="0"/>
        <v>0</v>
      </c>
      <c r="V5" s="19">
        <f t="shared" si="0"/>
        <v>2</v>
      </c>
      <c r="W5" s="19">
        <f t="shared" si="0"/>
        <v>2</v>
      </c>
      <c r="X5" s="19">
        <f t="shared" si="0"/>
        <v>0</v>
      </c>
      <c r="Y5" s="19">
        <f t="shared" si="0"/>
        <v>2</v>
      </c>
      <c r="Z5" s="19">
        <f t="shared" si="0"/>
        <v>2</v>
      </c>
      <c r="AA5" s="19">
        <f t="shared" si="0"/>
        <v>0</v>
      </c>
      <c r="AB5" s="19">
        <f t="shared" si="0"/>
        <v>0</v>
      </c>
      <c r="AC5" s="19">
        <f t="shared" si="0"/>
        <v>2</v>
      </c>
      <c r="AD5" s="19">
        <f t="shared" si="0"/>
        <v>2</v>
      </c>
      <c r="AE5" s="19">
        <f t="shared" si="0"/>
        <v>0</v>
      </c>
      <c r="AF5" s="19">
        <f t="shared" si="0"/>
        <v>2</v>
      </c>
      <c r="AG5" s="19">
        <f t="shared" si="0"/>
        <v>2</v>
      </c>
      <c r="AH5" s="19">
        <f t="shared" si="0"/>
        <v>0</v>
      </c>
      <c r="AI5" s="19">
        <f t="shared" si="0"/>
        <v>0</v>
      </c>
      <c r="AJ5" s="19">
        <f t="shared" si="0"/>
        <v>0</v>
      </c>
      <c r="AK5" s="18">
        <f t="shared" si="0"/>
        <v>0</v>
      </c>
      <c r="AL5" s="234"/>
      <c r="AM5" s="20"/>
    </row>
    <row r="6" spans="1:48" ht="16.5" customHeight="1" thickBot="1" x14ac:dyDescent="0.35">
      <c r="C6" s="242"/>
      <c r="D6" s="21" t="s">
        <v>0</v>
      </c>
      <c r="E6" s="21"/>
      <c r="F6" s="23">
        <f t="shared" ref="F6:AI6" si="1">E6+1</f>
        <v>1</v>
      </c>
      <c r="G6" s="23">
        <f t="shared" si="1"/>
        <v>2</v>
      </c>
      <c r="H6" s="23">
        <f t="shared" si="1"/>
        <v>3</v>
      </c>
      <c r="I6" s="23">
        <f t="shared" si="1"/>
        <v>4</v>
      </c>
      <c r="J6" s="23">
        <f t="shared" si="1"/>
        <v>5</v>
      </c>
      <c r="K6" s="23">
        <f t="shared" si="1"/>
        <v>6</v>
      </c>
      <c r="L6" s="23">
        <f t="shared" si="1"/>
        <v>7</v>
      </c>
      <c r="M6" s="23">
        <f t="shared" si="1"/>
        <v>8</v>
      </c>
      <c r="N6" s="23">
        <f t="shared" si="1"/>
        <v>9</v>
      </c>
      <c r="O6" s="23">
        <f t="shared" si="1"/>
        <v>10</v>
      </c>
      <c r="P6" s="23">
        <f t="shared" si="1"/>
        <v>11</v>
      </c>
      <c r="Q6" s="23">
        <f t="shared" si="1"/>
        <v>12</v>
      </c>
      <c r="R6" s="23">
        <f t="shared" si="1"/>
        <v>13</v>
      </c>
      <c r="S6" s="23">
        <f t="shared" si="1"/>
        <v>14</v>
      </c>
      <c r="T6" s="23">
        <f t="shared" si="1"/>
        <v>15</v>
      </c>
      <c r="U6" s="23">
        <f t="shared" si="1"/>
        <v>16</v>
      </c>
      <c r="V6" s="23">
        <f t="shared" si="1"/>
        <v>17</v>
      </c>
      <c r="W6" s="23">
        <f t="shared" si="1"/>
        <v>18</v>
      </c>
      <c r="X6" s="23">
        <f t="shared" si="1"/>
        <v>19</v>
      </c>
      <c r="Y6" s="23">
        <f t="shared" si="1"/>
        <v>20</v>
      </c>
      <c r="Z6" s="23">
        <f t="shared" si="1"/>
        <v>21</v>
      </c>
      <c r="AA6" s="23">
        <f t="shared" si="1"/>
        <v>22</v>
      </c>
      <c r="AB6" s="23">
        <f t="shared" si="1"/>
        <v>23</v>
      </c>
      <c r="AC6" s="23">
        <f t="shared" si="1"/>
        <v>24</v>
      </c>
      <c r="AD6" s="23">
        <f t="shared" si="1"/>
        <v>25</v>
      </c>
      <c r="AE6" s="23">
        <f t="shared" si="1"/>
        <v>26</v>
      </c>
      <c r="AF6" s="23">
        <f t="shared" si="1"/>
        <v>27</v>
      </c>
      <c r="AG6" s="23">
        <f t="shared" si="1"/>
        <v>28</v>
      </c>
      <c r="AH6" s="23">
        <f t="shared" si="1"/>
        <v>29</v>
      </c>
      <c r="AI6" s="23">
        <f t="shared" si="1"/>
        <v>30</v>
      </c>
      <c r="AJ6" s="23" t="s">
        <v>2</v>
      </c>
      <c r="AK6" s="22" t="s">
        <v>2</v>
      </c>
      <c r="AL6" s="235"/>
      <c r="AM6" s="13">
        <f>DATE(2011,12,1)</f>
        <v>40878</v>
      </c>
    </row>
    <row r="7" spans="1:48" ht="15" customHeight="1" x14ac:dyDescent="0.3">
      <c r="B7" s="24">
        <v>1</v>
      </c>
      <c r="C7" s="201" t="str">
        <f>IF(Liste!B5="","",CONCATENATE(Liste!B5," ",Liste!C5))</f>
        <v>Nom1 Prénom1</v>
      </c>
      <c r="D7" s="202" t="s">
        <v>1</v>
      </c>
      <c r="E7" s="203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5"/>
      <c r="AL7" s="206"/>
      <c r="AM7" s="13">
        <f>DATE(2012,1,1)</f>
        <v>40909</v>
      </c>
    </row>
    <row r="8" spans="1:48" ht="15" customHeight="1" x14ac:dyDescent="0.3">
      <c r="B8" s="24">
        <f t="shared" ref="B8:B32" si="2">B7+1</f>
        <v>2</v>
      </c>
      <c r="C8" s="104" t="str">
        <f>IF(Liste!B6="","",CONCATENATE(Liste!B6," ",Liste!C6))</f>
        <v>Nom2 Prénom2</v>
      </c>
      <c r="D8" s="26">
        <v>90</v>
      </c>
      <c r="E8" s="2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"/>
      <c r="AL8" s="4"/>
      <c r="AM8" s="13">
        <f>DATE(2012,2,1)</f>
        <v>40940</v>
      </c>
    </row>
    <row r="9" spans="1:48" ht="15" customHeight="1" x14ac:dyDescent="0.3">
      <c r="B9" s="24">
        <f t="shared" si="2"/>
        <v>3</v>
      </c>
      <c r="C9" s="201" t="str">
        <f>IF(Liste!B7="","",CONCATENATE(Liste!B7," ",Liste!C7))</f>
        <v/>
      </c>
      <c r="D9" s="202" t="s">
        <v>2</v>
      </c>
      <c r="E9" s="203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5"/>
      <c r="AL9" s="206"/>
      <c r="AM9" s="13">
        <f>DATE(2012,3,1)</f>
        <v>40969</v>
      </c>
    </row>
    <row r="10" spans="1:48" ht="15" customHeight="1" x14ac:dyDescent="0.3">
      <c r="B10" s="24">
        <f t="shared" si="2"/>
        <v>4</v>
      </c>
      <c r="C10" s="104" t="str">
        <f>IF(Liste!B8="","",CONCATENATE(Liste!B8," ",Liste!C8))</f>
        <v/>
      </c>
      <c r="D10" s="26">
        <v>60</v>
      </c>
      <c r="E10" s="20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"/>
      <c r="AL10" s="4"/>
      <c r="AM10" s="13">
        <f>DATE(2012,4,1)</f>
        <v>41000</v>
      </c>
    </row>
    <row r="11" spans="1:48" ht="15" customHeight="1" x14ac:dyDescent="0.3">
      <c r="B11" s="24">
        <f t="shared" si="2"/>
        <v>5</v>
      </c>
      <c r="C11" s="201" t="str">
        <f>IF(Liste!B9="","",CONCATENATE(Liste!B9," ",Liste!C9))</f>
        <v/>
      </c>
      <c r="D11" s="202">
        <v>60</v>
      </c>
      <c r="E11" s="212" t="s">
        <v>4</v>
      </c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5"/>
      <c r="AL11" s="206"/>
      <c r="AM11" s="13">
        <f>DATE(2012,5,1)</f>
        <v>41030</v>
      </c>
    </row>
    <row r="12" spans="1:48" ht="15" customHeight="1" x14ac:dyDescent="0.3">
      <c r="B12" s="24">
        <f t="shared" si="2"/>
        <v>6</v>
      </c>
      <c r="C12" s="104" t="str">
        <f>IF(Liste!B10="","",CONCATENATE(Liste!B10," ",Liste!C10))</f>
        <v/>
      </c>
      <c r="D12" s="26">
        <v>20</v>
      </c>
      <c r="E12" s="20" t="s">
        <v>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4"/>
      <c r="AM12" s="13">
        <f>DATE(2012,6,1)</f>
        <v>41061</v>
      </c>
    </row>
    <row r="13" spans="1:48" ht="15" customHeight="1" x14ac:dyDescent="0.3">
      <c r="B13" s="24">
        <f t="shared" si="2"/>
        <v>7</v>
      </c>
      <c r="C13" s="201" t="str">
        <f>IF(Liste!B11="","",CONCATENATE(Liste!B11," ",Liste!C11))</f>
        <v/>
      </c>
      <c r="D13" s="202" t="s">
        <v>2</v>
      </c>
      <c r="E13" s="203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5"/>
      <c r="AL13" s="206"/>
      <c r="AM13" s="13">
        <f>DATE(2012,7,1)</f>
        <v>41091</v>
      </c>
    </row>
    <row r="14" spans="1:48" ht="15" customHeight="1" x14ac:dyDescent="0.3">
      <c r="B14" s="24">
        <f t="shared" si="2"/>
        <v>8</v>
      </c>
      <c r="C14" s="104" t="str">
        <f>IF(Liste!B12="","",CONCATENATE(Liste!B12," ",Liste!C12))</f>
        <v/>
      </c>
      <c r="D14" s="26">
        <v>50</v>
      </c>
      <c r="E14" s="20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"/>
      <c r="AL14" s="4"/>
    </row>
    <row r="15" spans="1:48" ht="15" customHeight="1" x14ac:dyDescent="0.3">
      <c r="B15" s="24">
        <f t="shared" si="2"/>
        <v>9</v>
      </c>
      <c r="C15" s="201" t="str">
        <f>IF(Liste!B13="","",CONCATENATE(Liste!B13," ",Liste!C13))</f>
        <v/>
      </c>
      <c r="D15" s="202">
        <v>60</v>
      </c>
      <c r="E15" s="212" t="s">
        <v>7</v>
      </c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5"/>
      <c r="AL15" s="206"/>
      <c r="AM15" s="28">
        <f>COUNTIF(F7:AJ36,"+")</f>
        <v>0</v>
      </c>
      <c r="AN15" s="9" t="s">
        <v>2</v>
      </c>
    </row>
    <row r="16" spans="1:48" ht="15" customHeight="1" x14ac:dyDescent="0.3">
      <c r="B16" s="24">
        <f t="shared" si="2"/>
        <v>10</v>
      </c>
      <c r="C16" s="104" t="str">
        <f>IF(Liste!B14="","",CONCATENATE(Liste!B14," ",Liste!C14))</f>
        <v/>
      </c>
      <c r="D16" s="26" t="s">
        <v>1</v>
      </c>
      <c r="E16" s="2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"/>
      <c r="AL16" s="4"/>
      <c r="AM16" s="28">
        <f>COUNTIF(F7:AJ36,"-")</f>
        <v>0</v>
      </c>
      <c r="AN16" s="28" t="s">
        <v>2</v>
      </c>
    </row>
    <row r="17" spans="2:40" ht="15" customHeight="1" x14ac:dyDescent="0.3">
      <c r="B17" s="24">
        <f t="shared" si="2"/>
        <v>11</v>
      </c>
      <c r="C17" s="201" t="str">
        <f>IF(Liste!B15="","",CONCATENATE(Liste!B15," ",Liste!C15))</f>
        <v/>
      </c>
      <c r="D17" s="202" t="s">
        <v>2</v>
      </c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5"/>
      <c r="AL17" s="206"/>
      <c r="AM17" s="28">
        <f>COUNTIF(F7:AJ36,"I")</f>
        <v>0</v>
      </c>
      <c r="AN17" s="28" t="s">
        <v>2</v>
      </c>
    </row>
    <row r="18" spans="2:40" ht="15" customHeight="1" x14ac:dyDescent="0.3">
      <c r="B18" s="24">
        <f t="shared" si="2"/>
        <v>12</v>
      </c>
      <c r="C18" s="104" t="str">
        <f>IF(Liste!B16="","",CONCATENATE(Liste!B16," ",Liste!C16))</f>
        <v/>
      </c>
      <c r="D18" s="26">
        <v>30</v>
      </c>
      <c r="E18" s="20" t="s">
        <v>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5"/>
      <c r="AL18" s="4"/>
      <c r="AN18" s="28" t="s">
        <v>2</v>
      </c>
    </row>
    <row r="19" spans="2:40" ht="15" customHeight="1" x14ac:dyDescent="0.3">
      <c r="B19" s="24">
        <f t="shared" si="2"/>
        <v>13</v>
      </c>
      <c r="C19" s="201" t="str">
        <f>IF(Liste!B17="","",CONCATENATE(Liste!B17," ",Liste!C17))</f>
        <v/>
      </c>
      <c r="D19" s="202">
        <v>30</v>
      </c>
      <c r="E19" s="212" t="s">
        <v>9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5"/>
      <c r="AL19" s="206"/>
      <c r="AM19" s="28"/>
    </row>
    <row r="20" spans="2:40" ht="15" customHeight="1" x14ac:dyDescent="0.3">
      <c r="B20" s="24">
        <f t="shared" si="2"/>
        <v>14</v>
      </c>
      <c r="C20" s="104" t="str">
        <f>IF(Liste!B18="","",CONCATENATE(Liste!B18," ",Liste!C18))</f>
        <v/>
      </c>
      <c r="D20" s="26" t="s">
        <v>2</v>
      </c>
      <c r="E20" s="2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"/>
      <c r="AL20" s="4"/>
    </row>
    <row r="21" spans="2:40" ht="15" customHeight="1" x14ac:dyDescent="0.3">
      <c r="B21" s="24">
        <f t="shared" si="2"/>
        <v>15</v>
      </c>
      <c r="C21" s="201" t="str">
        <f>IF(Liste!B19="","",CONCATENATE(Liste!B19," ",Liste!C19))</f>
        <v/>
      </c>
      <c r="D21" s="202" t="s">
        <v>2</v>
      </c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5"/>
      <c r="AL21" s="206"/>
    </row>
    <row r="22" spans="2:40" ht="15" customHeight="1" x14ac:dyDescent="0.3">
      <c r="B22" s="24">
        <f t="shared" si="2"/>
        <v>16</v>
      </c>
      <c r="C22" s="104" t="str">
        <f>IF(Liste!B20="","",CONCATENATE(Liste!B20," ",Liste!C20))</f>
        <v/>
      </c>
      <c r="D22" s="26" t="s">
        <v>2</v>
      </c>
      <c r="E22" s="2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5"/>
      <c r="AL22" s="4"/>
    </row>
    <row r="23" spans="2:40" ht="15" customHeight="1" x14ac:dyDescent="0.3">
      <c r="B23" s="24">
        <f t="shared" si="2"/>
        <v>17</v>
      </c>
      <c r="C23" s="201" t="str">
        <f>IF(Liste!B21="","",CONCATENATE(Liste!B21," ",Liste!C21))</f>
        <v/>
      </c>
      <c r="D23" s="202">
        <v>60</v>
      </c>
      <c r="E23" s="212" t="s">
        <v>10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5"/>
      <c r="AL23" s="206"/>
    </row>
    <row r="24" spans="2:40" ht="15" customHeight="1" x14ac:dyDescent="0.3">
      <c r="B24" s="24">
        <f t="shared" si="2"/>
        <v>18</v>
      </c>
      <c r="C24" s="104" t="str">
        <f>IF(Liste!B22="","",CONCATENATE(Liste!B22," ",Liste!C22))</f>
        <v/>
      </c>
      <c r="D24" s="26">
        <v>50</v>
      </c>
      <c r="E24" s="20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5"/>
      <c r="AL24" s="4"/>
    </row>
    <row r="25" spans="2:40" ht="15" customHeight="1" x14ac:dyDescent="0.3">
      <c r="B25" s="24">
        <f t="shared" si="2"/>
        <v>19</v>
      </c>
      <c r="C25" s="201" t="str">
        <f>IF(Liste!B23="","",CONCATENATE(Liste!B23," ",Liste!C23))</f>
        <v/>
      </c>
      <c r="D25" s="202">
        <v>60</v>
      </c>
      <c r="E25" s="212" t="s">
        <v>12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5"/>
      <c r="AL25" s="206"/>
    </row>
    <row r="26" spans="2:40" ht="15" customHeight="1" x14ac:dyDescent="0.3">
      <c r="B26" s="24">
        <f t="shared" si="2"/>
        <v>20</v>
      </c>
      <c r="C26" s="104" t="str">
        <f>IF(Liste!B24="","",CONCATENATE(Liste!B24," ",Liste!C24))</f>
        <v/>
      </c>
      <c r="D26" s="26" t="s">
        <v>2</v>
      </c>
      <c r="E26" s="2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5"/>
      <c r="AL26" s="4"/>
    </row>
    <row r="27" spans="2:40" ht="15" customHeight="1" x14ac:dyDescent="0.3">
      <c r="B27" s="24">
        <f t="shared" si="2"/>
        <v>21</v>
      </c>
      <c r="C27" s="201" t="str">
        <f>IF(Liste!B25="","",CONCATENATE(Liste!B25," ",Liste!C25))</f>
        <v/>
      </c>
      <c r="D27" s="202">
        <v>60</v>
      </c>
      <c r="E27" s="212" t="s">
        <v>13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5"/>
      <c r="AL27" s="206"/>
    </row>
    <row r="28" spans="2:40" ht="15" customHeight="1" thickBot="1" x14ac:dyDescent="0.35">
      <c r="B28" s="24">
        <f t="shared" si="2"/>
        <v>22</v>
      </c>
      <c r="C28" s="104" t="str">
        <f>IF(Liste!B26="","",CONCATENATE(Liste!B26," ",Liste!C26))</f>
        <v/>
      </c>
      <c r="D28" s="29">
        <v>60</v>
      </c>
      <c r="E28" s="20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5"/>
      <c r="AL28" s="4"/>
    </row>
    <row r="29" spans="2:40" ht="15" customHeight="1" x14ac:dyDescent="0.3">
      <c r="B29" s="24">
        <f t="shared" si="2"/>
        <v>23</v>
      </c>
      <c r="C29" s="201" t="str">
        <f>IF(Liste!B27="","",CONCATENATE(Liste!B27," ",Liste!C27))</f>
        <v/>
      </c>
      <c r="D29" s="202">
        <v>60</v>
      </c>
      <c r="E29" s="212" t="s">
        <v>13</v>
      </c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  <c r="AL29" s="206"/>
    </row>
    <row r="30" spans="2:40" ht="15" customHeight="1" thickBot="1" x14ac:dyDescent="0.35">
      <c r="B30" s="24">
        <f t="shared" si="2"/>
        <v>24</v>
      </c>
      <c r="C30" s="104" t="str">
        <f>IF(Liste!B28="","",CONCATENATE(Liste!B28," ",Liste!C28))</f>
        <v/>
      </c>
      <c r="D30" s="29">
        <v>60</v>
      </c>
      <c r="E30" s="20" t="s">
        <v>14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5"/>
      <c r="AL30" s="4"/>
    </row>
    <row r="31" spans="2:40" ht="15" customHeight="1" x14ac:dyDescent="0.3">
      <c r="B31" s="24">
        <f t="shared" si="2"/>
        <v>25</v>
      </c>
      <c r="C31" s="201" t="str">
        <f>IF(Liste!B29="","",CONCATENATE(Liste!B29," ",Liste!C29))</f>
        <v/>
      </c>
      <c r="D31" s="202">
        <v>60</v>
      </c>
      <c r="E31" s="212" t="s">
        <v>13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5"/>
      <c r="AL31" s="206"/>
    </row>
    <row r="32" spans="2:40" s="30" customFormat="1" ht="15" customHeight="1" thickBot="1" x14ac:dyDescent="0.35">
      <c r="B32" s="24">
        <f t="shared" si="2"/>
        <v>26</v>
      </c>
      <c r="C32" s="104" t="str">
        <f>IF(Liste!B30="","",CONCATENATE(Liste!B30," ",Liste!C30))</f>
        <v/>
      </c>
      <c r="D32" s="29">
        <v>60</v>
      </c>
      <c r="E32" s="20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5"/>
      <c r="AL32" s="4"/>
    </row>
    <row r="33" spans="2:38" ht="15" customHeight="1" x14ac:dyDescent="0.3">
      <c r="B33" s="24">
        <f>B32+1</f>
        <v>27</v>
      </c>
      <c r="C33" s="201" t="str">
        <f>IF(Liste!B31="","",CONCATENATE(Liste!B31," ",Liste!C31))</f>
        <v/>
      </c>
      <c r="D33" s="202">
        <v>60</v>
      </c>
      <c r="E33" s="212" t="s">
        <v>13</v>
      </c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5"/>
      <c r="AL33" s="206"/>
    </row>
    <row r="34" spans="2:38" ht="15" customHeight="1" thickBot="1" x14ac:dyDescent="0.35">
      <c r="B34" s="24">
        <f>B33+1</f>
        <v>28</v>
      </c>
      <c r="C34" s="104" t="str">
        <f>IF(Liste!B32="","",CONCATENATE(Liste!B32," ",Liste!C32))</f>
        <v/>
      </c>
      <c r="D34" s="29">
        <v>60</v>
      </c>
      <c r="E34" s="20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5"/>
      <c r="AL34" s="4"/>
    </row>
    <row r="35" spans="2:38" ht="15" customHeight="1" x14ac:dyDescent="0.3">
      <c r="B35" s="24">
        <f>B34+1</f>
        <v>29</v>
      </c>
      <c r="C35" s="201" t="str">
        <f>IF(Liste!B33="","",CONCATENATE(Liste!B33," ",Liste!C33))</f>
        <v/>
      </c>
      <c r="D35" s="202">
        <v>60</v>
      </c>
      <c r="E35" s="212" t="s">
        <v>13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5"/>
      <c r="AL35" s="206"/>
    </row>
    <row r="36" spans="2:38" ht="15" customHeight="1" thickBot="1" x14ac:dyDescent="0.35">
      <c r="B36" s="24">
        <f>B35+1</f>
        <v>30</v>
      </c>
      <c r="C36" s="104" t="str">
        <f>IF(Liste!B34="","",CONCATENATE(Liste!B34," ",Liste!C34))</f>
        <v/>
      </c>
      <c r="D36" s="29">
        <v>60</v>
      </c>
      <c r="E36" s="20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5"/>
      <c r="AL36" s="4"/>
    </row>
    <row r="37" spans="2:38" ht="18" customHeight="1" x14ac:dyDescent="0.3">
      <c r="C37" s="143" t="str">
        <f>"   I : absence le matin"</f>
        <v xml:space="preserve">   I : absence le matin</v>
      </c>
      <c r="D37" s="31"/>
      <c r="E37" s="31"/>
      <c r="F37" s="32" t="s">
        <v>26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236">
        <f>Liste!D35</f>
        <v>2</v>
      </c>
      <c r="T37" s="237"/>
      <c r="U37" s="238"/>
      <c r="V37" s="36" t="s">
        <v>22</v>
      </c>
      <c r="X37" s="33"/>
      <c r="Y37" s="33"/>
      <c r="Z37" s="33"/>
      <c r="AA37" s="33"/>
      <c r="AB37" s="33"/>
      <c r="AC37" s="33"/>
      <c r="AD37" s="33"/>
      <c r="AE37" s="33"/>
      <c r="AF37" s="236">
        <f>2*AM15+AM16+AM17</f>
        <v>0</v>
      </c>
      <c r="AG37" s="237"/>
      <c r="AH37" s="237"/>
      <c r="AI37" s="237"/>
      <c r="AJ37" s="188"/>
      <c r="AK37" s="189"/>
      <c r="AL37" s="140" t="str">
        <f>Liste!B2</f>
        <v>Signature du directeur (trice)</v>
      </c>
    </row>
    <row r="38" spans="2:38" ht="18" customHeight="1" x14ac:dyDescent="0.3">
      <c r="C38" s="144" t="str">
        <f>"  - : absence l'après-midi"</f>
        <v xml:space="preserve">  - : absence l'après-midi</v>
      </c>
      <c r="D38" s="31"/>
      <c r="E38" s="31"/>
      <c r="F38" s="37" t="s">
        <v>24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8"/>
      <c r="S38" s="236">
        <f>SUM(F5:AI5)</f>
        <v>32</v>
      </c>
      <c r="T38" s="237"/>
      <c r="U38" s="238"/>
      <c r="V38" s="40" t="s">
        <v>27</v>
      </c>
      <c r="X38" s="31"/>
      <c r="Y38" s="31"/>
      <c r="Z38" s="31"/>
      <c r="AA38" s="31"/>
      <c r="AB38" s="31"/>
      <c r="AC38" s="31"/>
      <c r="AD38" s="31"/>
      <c r="AE38" s="31"/>
      <c r="AF38" s="243">
        <f>S39-AF37</f>
        <v>64</v>
      </c>
      <c r="AG38" s="244"/>
      <c r="AH38" s="244"/>
      <c r="AI38" s="244"/>
      <c r="AJ38" s="244"/>
      <c r="AK38" s="245"/>
      <c r="AL38" s="41"/>
    </row>
    <row r="39" spans="2:38" ht="18" customHeight="1" x14ac:dyDescent="0.3">
      <c r="C39" s="145" t="str">
        <f>" + : absence la journée"</f>
        <v xml:space="preserve"> + : absence la journée</v>
      </c>
      <c r="D39" s="31"/>
      <c r="E39" s="31"/>
      <c r="F39" s="42" t="s">
        <v>25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236">
        <f>S37*S38</f>
        <v>64</v>
      </c>
      <c r="T39" s="237"/>
      <c r="U39" s="238"/>
      <c r="V39" s="46" t="s">
        <v>23</v>
      </c>
      <c r="X39" s="43"/>
      <c r="Y39" s="43"/>
      <c r="Z39" s="43"/>
      <c r="AA39" s="43"/>
      <c r="AB39" s="43"/>
      <c r="AC39" s="43"/>
      <c r="AD39" s="43"/>
      <c r="AE39" s="43"/>
      <c r="AF39" s="246">
        <f>IF(S39=0,"",AF38/S39)</f>
        <v>1</v>
      </c>
      <c r="AG39" s="247"/>
      <c r="AH39" s="247"/>
      <c r="AI39" s="247"/>
      <c r="AJ39" s="190"/>
      <c r="AK39" s="191"/>
      <c r="AL39" s="47"/>
    </row>
    <row r="40" spans="2:38" x14ac:dyDescent="0.3">
      <c r="C40" s="30"/>
    </row>
  </sheetData>
  <sheetProtection sheet="1" objects="1" scenarios="1" selectLockedCells="1"/>
  <mergeCells count="10">
    <mergeCell ref="AG2:AL2"/>
    <mergeCell ref="C4:C6"/>
    <mergeCell ref="AL4:AL6"/>
    <mergeCell ref="S39:U39"/>
    <mergeCell ref="S37:U37"/>
    <mergeCell ref="S38:U38"/>
    <mergeCell ref="C2:W2"/>
    <mergeCell ref="AF37:AI37"/>
    <mergeCell ref="AF38:AK38"/>
    <mergeCell ref="AF39:AI39"/>
  </mergeCells>
  <phoneticPr fontId="5" type="noConversion"/>
  <conditionalFormatting sqref="F4:F36">
    <cfRule type="expression" dxfId="295" priority="99">
      <formula>F$4=""</formula>
    </cfRule>
    <cfRule type="expression" priority="100">
      <formula>F$4=""</formula>
    </cfRule>
  </conditionalFormatting>
  <conditionalFormatting sqref="G4:G36">
    <cfRule type="expression" dxfId="294" priority="97">
      <formula>G$4=""</formula>
    </cfRule>
    <cfRule type="expression" priority="98">
      <formula>G$4=""</formula>
    </cfRule>
  </conditionalFormatting>
  <conditionalFormatting sqref="H4:H36">
    <cfRule type="expression" dxfId="293" priority="95">
      <formula>H$4=""</formula>
    </cfRule>
    <cfRule type="expression" priority="96">
      <formula>H$4=""</formula>
    </cfRule>
  </conditionalFormatting>
  <conditionalFormatting sqref="I4:I36">
    <cfRule type="expression" dxfId="292" priority="93">
      <formula>I$4=""</formula>
    </cfRule>
    <cfRule type="expression" priority="94">
      <formula>I$4=""</formula>
    </cfRule>
  </conditionalFormatting>
  <conditionalFormatting sqref="J4:J36">
    <cfRule type="expression" dxfId="291" priority="91">
      <formula>J$4=""</formula>
    </cfRule>
    <cfRule type="expression" priority="92">
      <formula>J$4=""</formula>
    </cfRule>
  </conditionalFormatting>
  <conditionalFormatting sqref="K4:K36">
    <cfRule type="expression" dxfId="290" priority="89">
      <formula>K$4=""</formula>
    </cfRule>
    <cfRule type="expression" priority="90">
      <formula>K$4=""</formula>
    </cfRule>
  </conditionalFormatting>
  <conditionalFormatting sqref="L4:L36">
    <cfRule type="expression" dxfId="289" priority="87">
      <formula>L$4=""</formula>
    </cfRule>
    <cfRule type="expression" priority="88">
      <formula>L$4=""</formula>
    </cfRule>
  </conditionalFormatting>
  <conditionalFormatting sqref="M4:M36">
    <cfRule type="expression" dxfId="288" priority="85">
      <formula>M$4=""</formula>
    </cfRule>
    <cfRule type="expression" priority="86">
      <formula>M$4=""</formula>
    </cfRule>
  </conditionalFormatting>
  <conditionalFormatting sqref="N4:N36">
    <cfRule type="expression" dxfId="287" priority="83">
      <formula>N$4=""</formula>
    </cfRule>
    <cfRule type="expression" priority="84">
      <formula>N$4=""</formula>
    </cfRule>
  </conditionalFormatting>
  <conditionalFormatting sqref="O5:O36">
    <cfRule type="expression" dxfId="286" priority="81">
      <formula>O$4=""</formula>
    </cfRule>
    <cfRule type="expression" priority="82">
      <formula>O$4=""</formula>
    </cfRule>
  </conditionalFormatting>
  <conditionalFormatting sqref="P5:P36">
    <cfRule type="expression" dxfId="285" priority="79">
      <formula>P$4=""</formula>
    </cfRule>
    <cfRule type="expression" priority="80">
      <formula>P$4=""</formula>
    </cfRule>
  </conditionalFormatting>
  <conditionalFormatting sqref="Q5:Q36">
    <cfRule type="expression" dxfId="284" priority="77">
      <formula>Q$4=""</formula>
    </cfRule>
    <cfRule type="expression" priority="78">
      <formula>Q$4=""</formula>
    </cfRule>
  </conditionalFormatting>
  <conditionalFormatting sqref="R5:R36">
    <cfRule type="expression" dxfId="283" priority="75">
      <formula>R$4=""</formula>
    </cfRule>
    <cfRule type="expression" priority="76">
      <formula>R$4=""</formula>
    </cfRule>
  </conditionalFormatting>
  <conditionalFormatting sqref="S5:S36">
    <cfRule type="expression" dxfId="282" priority="73">
      <formula>S$4=""</formula>
    </cfRule>
    <cfRule type="expression" priority="74">
      <formula>S$4=""</formula>
    </cfRule>
  </conditionalFormatting>
  <conditionalFormatting sqref="T5:T36">
    <cfRule type="expression" dxfId="281" priority="71">
      <formula>T$4=""</formula>
    </cfRule>
    <cfRule type="expression" priority="72">
      <formula>T$4=""</formula>
    </cfRule>
  </conditionalFormatting>
  <conditionalFormatting sqref="U5:V36">
    <cfRule type="expression" dxfId="280" priority="69">
      <formula>U$4=""</formula>
    </cfRule>
    <cfRule type="expression" priority="70">
      <formula>U$4=""</formula>
    </cfRule>
  </conditionalFormatting>
  <conditionalFormatting sqref="W5:W36">
    <cfRule type="expression" dxfId="279" priority="67">
      <formula>W$4=""</formula>
    </cfRule>
    <cfRule type="expression" priority="68">
      <formula>W$4=""</formula>
    </cfRule>
  </conditionalFormatting>
  <conditionalFormatting sqref="X5:X36">
    <cfRule type="expression" dxfId="278" priority="65">
      <formula>X$4=""</formula>
    </cfRule>
    <cfRule type="expression" priority="66">
      <formula>X$4=""</formula>
    </cfRule>
  </conditionalFormatting>
  <conditionalFormatting sqref="Y5:Y36">
    <cfRule type="expression" dxfId="277" priority="63">
      <formula>Y$4=""</formula>
    </cfRule>
    <cfRule type="expression" priority="64">
      <formula>Y$4=""</formula>
    </cfRule>
  </conditionalFormatting>
  <conditionalFormatting sqref="Z5:Z36">
    <cfRule type="expression" dxfId="276" priority="61">
      <formula>Z$4=""</formula>
    </cfRule>
    <cfRule type="expression" priority="62">
      <formula>Z$4=""</formula>
    </cfRule>
  </conditionalFormatting>
  <conditionalFormatting sqref="AA5:AA36">
    <cfRule type="expression" dxfId="275" priority="59">
      <formula>AA$4=""</formula>
    </cfRule>
    <cfRule type="expression" priority="60">
      <formula>AA$4=""</formula>
    </cfRule>
  </conditionalFormatting>
  <conditionalFormatting sqref="AB5:AB36">
    <cfRule type="expression" dxfId="274" priority="57">
      <formula>AB$4=""</formula>
    </cfRule>
    <cfRule type="expression" priority="58">
      <formula>AB$4=""</formula>
    </cfRule>
  </conditionalFormatting>
  <conditionalFormatting sqref="AC5:AC36">
    <cfRule type="expression" dxfId="273" priority="55">
      <formula>AC$4=""</formula>
    </cfRule>
    <cfRule type="expression" priority="56">
      <formula>AC$4=""</formula>
    </cfRule>
  </conditionalFormatting>
  <conditionalFormatting sqref="AD5:AD36">
    <cfRule type="expression" dxfId="272" priority="53">
      <formula>AD$4=""</formula>
    </cfRule>
    <cfRule type="expression" priority="54">
      <formula>AD$4=""</formula>
    </cfRule>
  </conditionalFormatting>
  <conditionalFormatting sqref="AE5:AE36">
    <cfRule type="expression" dxfId="271" priority="51">
      <formula>AE$4=""</formula>
    </cfRule>
    <cfRule type="expression" priority="52">
      <formula>AE$4=""</formula>
    </cfRule>
  </conditionalFormatting>
  <conditionalFormatting sqref="AF5:AF36">
    <cfRule type="expression" dxfId="270" priority="49">
      <formula>AF$4=""</formula>
    </cfRule>
    <cfRule type="expression" priority="50">
      <formula>AF$4=""</formula>
    </cfRule>
  </conditionalFormatting>
  <conditionalFormatting sqref="AG5:AG36">
    <cfRule type="expression" dxfId="269" priority="47">
      <formula>AG$4=""</formula>
    </cfRule>
    <cfRule type="expression" priority="48">
      <formula>AG$4=""</formula>
    </cfRule>
  </conditionalFormatting>
  <conditionalFormatting sqref="AH5:AH36">
    <cfRule type="expression" dxfId="268" priority="45">
      <formula>AH$4=""</formula>
    </cfRule>
    <cfRule type="expression" priority="46">
      <formula>AH$4=""</formula>
    </cfRule>
  </conditionalFormatting>
  <conditionalFormatting sqref="AI5:AI36">
    <cfRule type="expression" dxfId="267" priority="43">
      <formula>AI$4=""</formula>
    </cfRule>
    <cfRule type="expression" priority="44">
      <formula>AI$4=""</formula>
    </cfRule>
  </conditionalFormatting>
  <conditionalFormatting sqref="O4">
    <cfRule type="expression" dxfId="266" priority="41">
      <formula>O$4=""</formula>
    </cfRule>
    <cfRule type="expression" priority="42">
      <formula>O$4=""</formula>
    </cfRule>
  </conditionalFormatting>
  <conditionalFormatting sqref="P4">
    <cfRule type="expression" dxfId="265" priority="39">
      <formula>P$4=""</formula>
    </cfRule>
    <cfRule type="expression" priority="40">
      <formula>P$4=""</formula>
    </cfRule>
  </conditionalFormatting>
  <conditionalFormatting sqref="Q4">
    <cfRule type="expression" dxfId="264" priority="37">
      <formula>Q$4=""</formula>
    </cfRule>
    <cfRule type="expression" priority="38">
      <formula>Q$4=""</formula>
    </cfRule>
  </conditionalFormatting>
  <conditionalFormatting sqref="R4">
    <cfRule type="expression" dxfId="263" priority="35">
      <formula>R$4=""</formula>
    </cfRule>
    <cfRule type="expression" priority="36">
      <formula>R$4=""</formula>
    </cfRule>
  </conditionalFormatting>
  <conditionalFormatting sqref="S4">
    <cfRule type="expression" dxfId="262" priority="33">
      <formula>S$4=""</formula>
    </cfRule>
    <cfRule type="expression" priority="34">
      <formula>S$4=""</formula>
    </cfRule>
  </conditionalFormatting>
  <conditionalFormatting sqref="T4">
    <cfRule type="expression" dxfId="261" priority="31">
      <formula>T$4=""</formula>
    </cfRule>
    <cfRule type="expression" priority="32">
      <formula>T$4=""</formula>
    </cfRule>
  </conditionalFormatting>
  <conditionalFormatting sqref="U4">
    <cfRule type="expression" dxfId="260" priority="29">
      <formula>U$4=""</formula>
    </cfRule>
    <cfRule type="expression" priority="30">
      <formula>U$4=""</formula>
    </cfRule>
  </conditionalFormatting>
  <conditionalFormatting sqref="V4">
    <cfRule type="expression" dxfId="259" priority="27">
      <formula>V$4=""</formula>
    </cfRule>
    <cfRule type="expression" priority="28">
      <formula>V$4=""</formula>
    </cfRule>
  </conditionalFormatting>
  <conditionalFormatting sqref="W4">
    <cfRule type="expression" dxfId="258" priority="25">
      <formula>W$4=""</formula>
    </cfRule>
    <cfRule type="expression" priority="26">
      <formula>W$4=""</formula>
    </cfRule>
  </conditionalFormatting>
  <conditionalFormatting sqref="X4">
    <cfRule type="expression" dxfId="257" priority="23">
      <formula>X$4=""</formula>
    </cfRule>
    <cfRule type="expression" priority="24">
      <formula>X$4=""</formula>
    </cfRule>
  </conditionalFormatting>
  <conditionalFormatting sqref="Y4">
    <cfRule type="expression" dxfId="256" priority="21">
      <formula>Y$4=""</formula>
    </cfRule>
    <cfRule type="expression" priority="22">
      <formula>Y$4=""</formula>
    </cfRule>
  </conditionalFormatting>
  <conditionalFormatting sqref="Z4">
    <cfRule type="expression" dxfId="255" priority="19">
      <formula>Z$4=""</formula>
    </cfRule>
    <cfRule type="expression" priority="20">
      <formula>Z$4=""</formula>
    </cfRule>
  </conditionalFormatting>
  <conditionalFormatting sqref="AA4">
    <cfRule type="expression" dxfId="254" priority="17">
      <formula>AA$4=""</formula>
    </cfRule>
    <cfRule type="expression" priority="18">
      <formula>AA$4=""</formula>
    </cfRule>
  </conditionalFormatting>
  <conditionalFormatting sqref="AB4">
    <cfRule type="expression" dxfId="253" priority="15">
      <formula>AB$4=""</formula>
    </cfRule>
    <cfRule type="expression" priority="16">
      <formula>AB$4=""</formula>
    </cfRule>
  </conditionalFormatting>
  <conditionalFormatting sqref="AC4">
    <cfRule type="expression" dxfId="252" priority="13">
      <formula>AC$4=""</formula>
    </cfRule>
    <cfRule type="expression" priority="14">
      <formula>AC$4=""</formula>
    </cfRule>
  </conditionalFormatting>
  <conditionalFormatting sqref="AD4">
    <cfRule type="expression" dxfId="251" priority="11">
      <formula>AD$4=""</formula>
    </cfRule>
    <cfRule type="expression" priority="12">
      <formula>AD$4=""</formula>
    </cfRule>
  </conditionalFormatting>
  <conditionalFormatting sqref="AE4">
    <cfRule type="expression" dxfId="250" priority="9">
      <formula>AE$4=""</formula>
    </cfRule>
    <cfRule type="expression" priority="10">
      <formula>AE$4=""</formula>
    </cfRule>
  </conditionalFormatting>
  <conditionalFormatting sqref="AF4">
    <cfRule type="expression" dxfId="249" priority="7">
      <formula>AF$4=""</formula>
    </cfRule>
    <cfRule type="expression" priority="8">
      <formula>AF$4=""</formula>
    </cfRule>
  </conditionalFormatting>
  <conditionalFormatting sqref="AG4">
    <cfRule type="expression" dxfId="248" priority="5">
      <formula>AG$4=""</formula>
    </cfRule>
    <cfRule type="expression" priority="6">
      <formula>AG$4=""</formula>
    </cfRule>
  </conditionalFormatting>
  <conditionalFormatting sqref="AH4">
    <cfRule type="expression" dxfId="247" priority="3">
      <formula>AH$4=""</formula>
    </cfRule>
    <cfRule type="expression" priority="4">
      <formula>AH$4=""</formula>
    </cfRule>
  </conditionalFormatting>
  <conditionalFormatting sqref="AI4">
    <cfRule type="expression" dxfId="246" priority="1">
      <formula>AI$4=""</formula>
    </cfRule>
    <cfRule type="expression" priority="2">
      <formula>AI$4=""</formula>
    </cfRule>
  </conditionalFormatting>
  <hyperlinks>
    <hyperlink ref="AG2:AL2" r:id="rId1" location="APPEL!A1" tooltip="INDEX" display="SEPTEMBRE " xr:uid="{903615F1-BA4E-4DFB-A6E5-2B1BE1D23897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/>
  <dimension ref="A1:AW39"/>
  <sheetViews>
    <sheetView showGridLines="0" showRowColHeaders="0" showZeros="0" showOutlineSymbols="0" zoomScale="115" zoomScaleNormal="115" workbookViewId="0">
      <pane xSplit="5" ySplit="6" topLeftCell="F7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F6" sqref="F6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42" width="11.42578125" style="9" hidden="1" customWidth="1"/>
    <col min="43" max="46" width="3.5703125" style="9" hidden="1" customWidth="1"/>
    <col min="47" max="49" width="5" style="9" hidden="1" customWidth="1"/>
    <col min="50" max="60" width="0" style="9" hidden="1" customWidth="1"/>
    <col min="61" max="16384" width="11.42578125" style="9"/>
  </cols>
  <sheetData>
    <row r="1" spans="1:39" ht="9" customHeight="1" x14ac:dyDescent="0.3"/>
    <row r="2" spans="1:39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35</v>
      </c>
      <c r="AH2" s="239"/>
      <c r="AI2" s="239"/>
      <c r="AJ2" s="239"/>
      <c r="AK2" s="239"/>
      <c r="AL2" s="239"/>
      <c r="AM2" s="15"/>
    </row>
    <row r="3" spans="1:39" ht="16.5" customHeight="1" thickBot="1" x14ac:dyDescent="0.35">
      <c r="C3" s="240" t="s">
        <v>15</v>
      </c>
      <c r="F3" s="185" t="s">
        <v>16</v>
      </c>
      <c r="G3" s="185" t="s">
        <v>17</v>
      </c>
      <c r="H3" s="185"/>
      <c r="I3" s="185" t="s">
        <v>18</v>
      </c>
      <c r="J3" s="185" t="s">
        <v>19</v>
      </c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233" t="s">
        <v>21</v>
      </c>
      <c r="AL3" s="13">
        <f>DATE(2011,11,1)</f>
        <v>40848</v>
      </c>
    </row>
    <row r="4" spans="1:39" ht="21" hidden="1" customHeight="1" thickBot="1" x14ac:dyDescent="0.35">
      <c r="C4" s="241"/>
      <c r="F4" s="19">
        <f t="shared" ref="F4:AJ4" si="0">IF(OR(F3="L",F3="M",F3="J",F3="V"),2,0)</f>
        <v>2</v>
      </c>
      <c r="G4" s="19">
        <f t="shared" si="0"/>
        <v>2</v>
      </c>
      <c r="H4" s="19">
        <f t="shared" si="0"/>
        <v>0</v>
      </c>
      <c r="I4" s="19">
        <f t="shared" si="0"/>
        <v>2</v>
      </c>
      <c r="J4" s="19">
        <f t="shared" si="0"/>
        <v>2</v>
      </c>
      <c r="K4" s="19">
        <f t="shared" si="0"/>
        <v>0</v>
      </c>
      <c r="L4" s="19">
        <f t="shared" si="0"/>
        <v>0</v>
      </c>
      <c r="M4" s="19">
        <f t="shared" si="0"/>
        <v>0</v>
      </c>
      <c r="N4" s="19">
        <f t="shared" si="0"/>
        <v>0</v>
      </c>
      <c r="O4" s="19">
        <f t="shared" si="0"/>
        <v>0</v>
      </c>
      <c r="P4" s="19">
        <f t="shared" si="0"/>
        <v>0</v>
      </c>
      <c r="Q4" s="19">
        <f t="shared" si="0"/>
        <v>0</v>
      </c>
      <c r="R4" s="19">
        <f t="shared" si="0"/>
        <v>0</v>
      </c>
      <c r="S4" s="19">
        <f t="shared" si="0"/>
        <v>0</v>
      </c>
      <c r="T4" s="19">
        <f t="shared" si="0"/>
        <v>0</v>
      </c>
      <c r="U4" s="19">
        <f t="shared" si="0"/>
        <v>0</v>
      </c>
      <c r="V4" s="19">
        <f t="shared" si="0"/>
        <v>0</v>
      </c>
      <c r="W4" s="19">
        <f t="shared" si="0"/>
        <v>0</v>
      </c>
      <c r="X4" s="19">
        <f t="shared" si="0"/>
        <v>0</v>
      </c>
      <c r="Y4" s="19">
        <f t="shared" si="0"/>
        <v>0</v>
      </c>
      <c r="Z4" s="19">
        <f t="shared" si="0"/>
        <v>0</v>
      </c>
      <c r="AA4" s="19">
        <f t="shared" si="0"/>
        <v>0</v>
      </c>
      <c r="AB4" s="19">
        <f t="shared" si="0"/>
        <v>0</v>
      </c>
      <c r="AC4" s="19">
        <f t="shared" si="0"/>
        <v>0</v>
      </c>
      <c r="AD4" s="19">
        <f t="shared" si="0"/>
        <v>0</v>
      </c>
      <c r="AE4" s="19">
        <f t="shared" si="0"/>
        <v>0</v>
      </c>
      <c r="AF4" s="19">
        <f t="shared" si="0"/>
        <v>0</v>
      </c>
      <c r="AG4" s="19">
        <f t="shared" si="0"/>
        <v>0</v>
      </c>
      <c r="AH4" s="19">
        <f t="shared" si="0"/>
        <v>0</v>
      </c>
      <c r="AI4" s="19">
        <f t="shared" si="0"/>
        <v>0</v>
      </c>
      <c r="AJ4" s="19">
        <f t="shared" si="0"/>
        <v>0</v>
      </c>
      <c r="AK4" s="234"/>
      <c r="AL4" s="20"/>
    </row>
    <row r="5" spans="1:39" ht="16.5" customHeight="1" thickBot="1" x14ac:dyDescent="0.35">
      <c r="C5" s="242"/>
      <c r="D5" s="21" t="s">
        <v>0</v>
      </c>
      <c r="E5" s="21"/>
      <c r="F5" s="23">
        <f t="shared" ref="F5:AJ5" si="1">E5+1</f>
        <v>1</v>
      </c>
      <c r="G5" s="23">
        <f t="shared" si="1"/>
        <v>2</v>
      </c>
      <c r="H5" s="23">
        <f t="shared" si="1"/>
        <v>3</v>
      </c>
      <c r="I5" s="23">
        <f t="shared" si="1"/>
        <v>4</v>
      </c>
      <c r="J5" s="23">
        <f t="shared" si="1"/>
        <v>5</v>
      </c>
      <c r="K5" s="23">
        <f t="shared" si="1"/>
        <v>6</v>
      </c>
      <c r="L5" s="23">
        <f t="shared" si="1"/>
        <v>7</v>
      </c>
      <c r="M5" s="23">
        <f t="shared" si="1"/>
        <v>8</v>
      </c>
      <c r="N5" s="23">
        <f t="shared" si="1"/>
        <v>9</v>
      </c>
      <c r="O5" s="23">
        <f t="shared" si="1"/>
        <v>10</v>
      </c>
      <c r="P5" s="23">
        <f t="shared" si="1"/>
        <v>11</v>
      </c>
      <c r="Q5" s="23">
        <f t="shared" si="1"/>
        <v>12</v>
      </c>
      <c r="R5" s="23">
        <f t="shared" si="1"/>
        <v>13</v>
      </c>
      <c r="S5" s="23">
        <f t="shared" si="1"/>
        <v>14</v>
      </c>
      <c r="T5" s="23">
        <f t="shared" si="1"/>
        <v>15</v>
      </c>
      <c r="U5" s="23">
        <f t="shared" si="1"/>
        <v>16</v>
      </c>
      <c r="V5" s="23">
        <f t="shared" si="1"/>
        <v>17</v>
      </c>
      <c r="W5" s="23">
        <f t="shared" si="1"/>
        <v>18</v>
      </c>
      <c r="X5" s="23">
        <f t="shared" si="1"/>
        <v>19</v>
      </c>
      <c r="Y5" s="23">
        <f t="shared" si="1"/>
        <v>20</v>
      </c>
      <c r="Z5" s="23">
        <f t="shared" si="1"/>
        <v>21</v>
      </c>
      <c r="AA5" s="23">
        <f t="shared" si="1"/>
        <v>22</v>
      </c>
      <c r="AB5" s="23">
        <f t="shared" si="1"/>
        <v>23</v>
      </c>
      <c r="AC5" s="23">
        <f t="shared" si="1"/>
        <v>24</v>
      </c>
      <c r="AD5" s="23">
        <f t="shared" si="1"/>
        <v>25</v>
      </c>
      <c r="AE5" s="23">
        <f t="shared" si="1"/>
        <v>26</v>
      </c>
      <c r="AF5" s="23">
        <f t="shared" si="1"/>
        <v>27</v>
      </c>
      <c r="AG5" s="23">
        <f t="shared" si="1"/>
        <v>28</v>
      </c>
      <c r="AH5" s="23">
        <f t="shared" si="1"/>
        <v>29</v>
      </c>
      <c r="AI5" s="23">
        <f t="shared" si="1"/>
        <v>30</v>
      </c>
      <c r="AJ5" s="23">
        <f t="shared" si="1"/>
        <v>31</v>
      </c>
      <c r="AK5" s="235"/>
      <c r="AL5" s="13">
        <f>DATE(2011,12,1)</f>
        <v>40878</v>
      </c>
    </row>
    <row r="6" spans="1:39" ht="15" customHeight="1" x14ac:dyDescent="0.3">
      <c r="B6" s="24">
        <v>1</v>
      </c>
      <c r="C6" s="211" t="str">
        <f>IF(Liste!B5="","",CONCATENATE(Liste!B5," ",Liste!C5))</f>
        <v>Nom1 Prénom1</v>
      </c>
      <c r="D6" s="202" t="s">
        <v>1</v>
      </c>
      <c r="E6" s="203"/>
      <c r="F6" s="204" t="s">
        <v>2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14"/>
      <c r="AL6" s="13">
        <f>DATE(2012,1,1)</f>
        <v>40909</v>
      </c>
    </row>
    <row r="7" spans="1:39" ht="15" customHeight="1" x14ac:dyDescent="0.3">
      <c r="B7" s="24">
        <f t="shared" ref="B7:B31" si="2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</row>
    <row r="8" spans="1:39" ht="15" customHeight="1" x14ac:dyDescent="0.3">
      <c r="B8" s="24">
        <f t="shared" si="2"/>
        <v>3</v>
      </c>
      <c r="C8" s="211" t="str">
        <f>IF(Liste!B7="","",CONCATENATE(Liste!B7," ",Liste!C7))</f>
        <v/>
      </c>
      <c r="D8" s="202" t="s">
        <v>2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4"/>
      <c r="AL8" s="13">
        <f>DATE(2012,3,1)</f>
        <v>40969</v>
      </c>
    </row>
    <row r="9" spans="1:39" ht="15" customHeight="1" x14ac:dyDescent="0.3">
      <c r="B9" s="24">
        <f t="shared" si="2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39" ht="15" customHeight="1" x14ac:dyDescent="0.3">
      <c r="B10" s="24">
        <f t="shared" si="2"/>
        <v>5</v>
      </c>
      <c r="C10" s="211" t="str">
        <f>IF(Liste!B9="","",CONCATENATE(Liste!B9," ",Liste!C9))</f>
        <v/>
      </c>
      <c r="D10" s="202">
        <v>60</v>
      </c>
      <c r="E10" s="212" t="s">
        <v>4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4"/>
      <c r="AL10" s="13">
        <f>DATE(2012,5,1)</f>
        <v>41030</v>
      </c>
    </row>
    <row r="11" spans="1:39" ht="15" customHeight="1" x14ac:dyDescent="0.3">
      <c r="B11" s="24">
        <f t="shared" si="2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39" ht="15" customHeight="1" x14ac:dyDescent="0.3">
      <c r="B12" s="24">
        <f t="shared" si="2"/>
        <v>7</v>
      </c>
      <c r="C12" s="211" t="str">
        <f>IF(Liste!B11="","",CONCATENATE(Liste!B11," ",Liste!C11))</f>
        <v/>
      </c>
      <c r="D12" s="202" t="s">
        <v>2</v>
      </c>
      <c r="E12" s="203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14"/>
      <c r="AL12" s="13">
        <f>DATE(2012,7,1)</f>
        <v>41091</v>
      </c>
    </row>
    <row r="13" spans="1:39" ht="15" customHeight="1" x14ac:dyDescent="0.3">
      <c r="B13" s="24">
        <f t="shared" si="2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39" ht="15" customHeight="1" x14ac:dyDescent="0.3">
      <c r="B14" s="24">
        <f t="shared" si="2"/>
        <v>9</v>
      </c>
      <c r="C14" s="211" t="str">
        <f>IF(Liste!B13="","",CONCATENATE(Liste!B13," ",Liste!C13))</f>
        <v/>
      </c>
      <c r="D14" s="202">
        <v>60</v>
      </c>
      <c r="E14" s="212" t="s">
        <v>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4"/>
    </row>
    <row r="15" spans="1:39" ht="15" customHeight="1" x14ac:dyDescent="0.3">
      <c r="B15" s="24">
        <f t="shared" si="2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39" ht="15" customHeight="1" x14ac:dyDescent="0.3">
      <c r="B16" s="24">
        <f t="shared" si="2"/>
        <v>11</v>
      </c>
      <c r="C16" s="211" t="str">
        <f>IF(Liste!B15="","",CONCATENATE(Liste!B15," ",Liste!C15))</f>
        <v/>
      </c>
      <c r="D16" s="202" t="s">
        <v>2</v>
      </c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4"/>
      <c r="AL16" s="9">
        <f>COUNTIF(F6:AJ35,"I")</f>
        <v>0</v>
      </c>
    </row>
    <row r="17" spans="2:38" ht="15" customHeight="1" x14ac:dyDescent="0.3">
      <c r="B17" s="24">
        <f t="shared" si="2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2"/>
        <v>13</v>
      </c>
      <c r="C18" s="211" t="str">
        <f>IF(Liste!B17="","",CONCATENATE(Liste!B17," ",Liste!C17))</f>
        <v/>
      </c>
      <c r="D18" s="202">
        <v>30</v>
      </c>
      <c r="E18" s="212" t="s">
        <v>9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14"/>
    </row>
    <row r="19" spans="2:38" ht="15" customHeight="1" x14ac:dyDescent="0.3">
      <c r="B19" s="24">
        <f t="shared" si="2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2"/>
        <v>15</v>
      </c>
      <c r="C20" s="211" t="str">
        <f>IF(Liste!B19="","",CONCATENATE(Liste!B19," ",Liste!C19))</f>
        <v/>
      </c>
      <c r="D20" s="202" t="s">
        <v>2</v>
      </c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4"/>
    </row>
    <row r="21" spans="2:38" ht="15" customHeight="1" x14ac:dyDescent="0.3">
      <c r="B21" s="24">
        <f t="shared" si="2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2"/>
        <v>17</v>
      </c>
      <c r="C22" s="211" t="str">
        <f>IF(Liste!B21="","",CONCATENATE(Liste!B21," ",Liste!C21))</f>
        <v/>
      </c>
      <c r="D22" s="202">
        <v>60</v>
      </c>
      <c r="E22" s="212" t="s">
        <v>10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14"/>
    </row>
    <row r="23" spans="2:38" ht="15" customHeight="1" x14ac:dyDescent="0.3">
      <c r="B23" s="24">
        <f t="shared" si="2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2"/>
        <v>19</v>
      </c>
      <c r="C24" s="211" t="str">
        <f>IF(Liste!B23="","",CONCATENATE(Liste!B23," ",Liste!C23))</f>
        <v/>
      </c>
      <c r="D24" s="202">
        <v>60</v>
      </c>
      <c r="E24" s="212" t="s">
        <v>12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14"/>
    </row>
    <row r="25" spans="2:38" ht="15" customHeight="1" x14ac:dyDescent="0.3">
      <c r="B25" s="24">
        <f t="shared" si="2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2"/>
        <v>21</v>
      </c>
      <c r="C26" s="211" t="str">
        <f>IF(Liste!B25="","",CONCATENATE(Liste!B25," ",Liste!C25))</f>
        <v/>
      </c>
      <c r="D26" s="202">
        <v>60</v>
      </c>
      <c r="E26" s="212" t="s">
        <v>13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14"/>
    </row>
    <row r="27" spans="2:38" ht="15" customHeight="1" thickBot="1" x14ac:dyDescent="0.35">
      <c r="B27" s="24">
        <f t="shared" si="2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2"/>
        <v>23</v>
      </c>
      <c r="C28" s="211" t="str">
        <f>IF(Liste!B27="","",CONCATENATE(Liste!B27," ",Liste!C27))</f>
        <v/>
      </c>
      <c r="D28" s="202">
        <v>60</v>
      </c>
      <c r="E28" s="212" t="s">
        <v>13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14"/>
    </row>
    <row r="29" spans="2:38" ht="15" customHeight="1" thickBot="1" x14ac:dyDescent="0.35">
      <c r="B29" s="24">
        <f t="shared" si="2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2"/>
        <v>25</v>
      </c>
      <c r="C30" s="211" t="str">
        <f>IF(Liste!B29="","",CONCATENATE(Liste!B29," ",Liste!C29))</f>
        <v/>
      </c>
      <c r="D30" s="202">
        <v>60</v>
      </c>
      <c r="E30" s="212" t="s">
        <v>13</v>
      </c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14"/>
    </row>
    <row r="31" spans="2:38" s="30" customFormat="1" ht="15" customHeight="1" thickBot="1" x14ac:dyDescent="0.35">
      <c r="B31" s="24">
        <f t="shared" si="2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11" t="str">
        <f>IF(Liste!B31="","",CONCATENATE(Liste!B31," ",Liste!C31))</f>
        <v/>
      </c>
      <c r="D32" s="202">
        <v>60</v>
      </c>
      <c r="E32" s="212" t="s">
        <v>13</v>
      </c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14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11" t="str">
        <f>IF(Liste!B33="","",CONCATENATE(Liste!B33," ",Liste!C33))</f>
        <v/>
      </c>
      <c r="D34" s="202">
        <v>60</v>
      </c>
      <c r="E34" s="212" t="s">
        <v>13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14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4"/>
      <c r="AG36" s="251">
        <f>2*AL15+AL16+AL17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8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8"/>
      <c r="AG37" s="251">
        <f>Q38-AG36</f>
        <v>16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16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4"/>
      <c r="AG38" s="252">
        <f>AG37/Q38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objects="1" scenarios="1" selectLockedCells="1"/>
  <mergeCells count="10">
    <mergeCell ref="Q37:S37"/>
    <mergeCell ref="AG37:AJ37"/>
    <mergeCell ref="Q38:S38"/>
    <mergeCell ref="AG38:AJ38"/>
    <mergeCell ref="C2:W2"/>
    <mergeCell ref="AG2:AL2"/>
    <mergeCell ref="C3:C5"/>
    <mergeCell ref="AK3:AK5"/>
    <mergeCell ref="Q36:S36"/>
    <mergeCell ref="AG36:AJ36"/>
  </mergeCells>
  <phoneticPr fontId="5" type="noConversion"/>
  <conditionalFormatting sqref="F3:F35">
    <cfRule type="expression" priority="18">
      <formula>F$4=OR("L","M","J","V")</formula>
    </cfRule>
  </conditionalFormatting>
  <conditionalFormatting sqref="F3:F35">
    <cfRule type="expression" dxfId="245" priority="17">
      <formula>F$3=""</formula>
    </cfRule>
  </conditionalFormatting>
  <conditionalFormatting sqref="G3:G35">
    <cfRule type="expression" priority="16">
      <formula>G$4=OR("L","M","J","V")</formula>
    </cfRule>
  </conditionalFormatting>
  <conditionalFormatting sqref="G3:G35">
    <cfRule type="expression" dxfId="244" priority="15">
      <formula>G$3=""</formula>
    </cfRule>
  </conditionalFormatting>
  <conditionalFormatting sqref="H3:H35">
    <cfRule type="expression" priority="14">
      <formula>H$4=OR("L","M","J","V")</formula>
    </cfRule>
  </conditionalFormatting>
  <conditionalFormatting sqref="H3:H35">
    <cfRule type="expression" dxfId="243" priority="13">
      <formula>H$3=""</formula>
    </cfRule>
  </conditionalFormatting>
  <conditionalFormatting sqref="I3:I35">
    <cfRule type="expression" priority="12">
      <formula>I$4=OR("L","M","J","V")</formula>
    </cfRule>
  </conditionalFormatting>
  <conditionalFormatting sqref="I3:I35">
    <cfRule type="expression" dxfId="242" priority="11">
      <formula>I$3=""</formula>
    </cfRule>
  </conditionalFormatting>
  <conditionalFormatting sqref="J3:J35">
    <cfRule type="expression" priority="10">
      <formula>J$4=OR("L","M","J","V")</formula>
    </cfRule>
  </conditionalFormatting>
  <conditionalFormatting sqref="J3:J35">
    <cfRule type="expression" dxfId="241" priority="9">
      <formula>J$3=""</formula>
    </cfRule>
  </conditionalFormatting>
  <conditionalFormatting sqref="K3:K35">
    <cfRule type="expression" priority="8">
      <formula>K$4=OR("L","M","J","V")</formula>
    </cfRule>
  </conditionalFormatting>
  <conditionalFormatting sqref="K3:K35">
    <cfRule type="expression" dxfId="240" priority="7">
      <formula>K$3=""</formula>
    </cfRule>
  </conditionalFormatting>
  <conditionalFormatting sqref="L3:L35">
    <cfRule type="expression" priority="6">
      <formula>L$4=OR("L","M","J","V")</formula>
    </cfRule>
  </conditionalFormatting>
  <conditionalFormatting sqref="L3:L35">
    <cfRule type="expression" dxfId="239" priority="5">
      <formula>L$3=""</formula>
    </cfRule>
  </conditionalFormatting>
  <conditionalFormatting sqref="M3:M35">
    <cfRule type="expression" priority="4">
      <formula>M$4=OR("L","M","J","V")</formula>
    </cfRule>
  </conditionalFormatting>
  <conditionalFormatting sqref="M3:M35">
    <cfRule type="expression" dxfId="238" priority="3">
      <formula>M$3=""</formula>
    </cfRule>
  </conditionalFormatting>
  <conditionalFormatting sqref="N3:AJ35">
    <cfRule type="expression" priority="2">
      <formula>N$4=OR("L","M","J","V")</formula>
    </cfRule>
  </conditionalFormatting>
  <conditionalFormatting sqref="N3:AJ35">
    <cfRule type="expression" dxfId="237" priority="1">
      <formula>N$3=""</formula>
    </cfRule>
  </conditionalFormatting>
  <hyperlinks>
    <hyperlink ref="AG2:AL2" r:id="rId1" location="APPEL!A1" tooltip="OCTOBRE" display="OCTOBRE" xr:uid="{46B87FE7-1ACB-4C69-B308-6B76D79A239E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r:id="rId2"/>
  <headerFooter alignWithMargins="0">
    <oddFooter>&amp;COdile Aubert - http://www.saintpauldevence.info/leprof2.0/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rgb="FFDAEEF3"/>
    <pageSetUpPr fitToPage="1"/>
  </sheetPr>
  <dimension ref="C1:AK39"/>
  <sheetViews>
    <sheetView showGridLines="0" showRowColHeaders="0" showZeros="0" showRuler="0" showOutlineSymbols="0" showWhiteSpace="0" zoomScaleNormal="100" workbookViewId="0">
      <selection activeCell="O10" sqref="O10"/>
    </sheetView>
  </sheetViews>
  <sheetFormatPr baseColWidth="10" defaultColWidth="8.85546875" defaultRowHeight="12.75" x14ac:dyDescent="0.2"/>
  <cols>
    <col min="1" max="1" width="2" customWidth="1"/>
    <col min="2" max="2" width="1.7109375" customWidth="1"/>
    <col min="3" max="3" width="4.140625" hidden="1" customWidth="1"/>
    <col min="4" max="4" width="19.7109375" customWidth="1"/>
    <col min="5" max="15" width="8.140625" customWidth="1"/>
    <col min="16" max="16" width="12.42578125" customWidth="1"/>
  </cols>
  <sheetData>
    <row r="1" spans="4:16" ht="31.9" customHeight="1" x14ac:dyDescent="0.2"/>
    <row r="2" spans="4:16" ht="31.9" customHeight="1" x14ac:dyDescent="0.2">
      <c r="E2" s="256" t="str">
        <f>Liste!B1</f>
        <v xml:space="preserve"> -  - Année scolaire </v>
      </c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</row>
    <row r="3" spans="4:16" ht="26.45" customHeight="1" x14ac:dyDescent="0.2"/>
    <row r="4" spans="4:16" ht="40.15" customHeight="1" x14ac:dyDescent="0.2">
      <c r="D4" s="54"/>
      <c r="E4" s="148" t="s">
        <v>36</v>
      </c>
      <c r="F4" s="148" t="s">
        <v>37</v>
      </c>
      <c r="G4" s="148" t="s">
        <v>38</v>
      </c>
      <c r="H4" s="148" t="s">
        <v>39</v>
      </c>
      <c r="I4" s="148" t="s">
        <v>40</v>
      </c>
      <c r="J4" s="148" t="s">
        <v>41</v>
      </c>
      <c r="K4" s="148" t="s">
        <v>31</v>
      </c>
      <c r="L4" s="148" t="s">
        <v>32</v>
      </c>
      <c r="M4" s="148" t="s">
        <v>33</v>
      </c>
      <c r="N4" s="148" t="s">
        <v>34</v>
      </c>
      <c r="O4" s="148" t="s">
        <v>42</v>
      </c>
      <c r="P4" s="149" t="s">
        <v>99</v>
      </c>
    </row>
    <row r="5" spans="4:16" ht="37.15" customHeight="1" x14ac:dyDescent="0.2">
      <c r="D5" s="55" t="s">
        <v>43</v>
      </c>
      <c r="E5" s="56">
        <f>Sept!S37</f>
        <v>2</v>
      </c>
      <c r="F5" s="56">
        <f>Oct.!Q36</f>
        <v>2</v>
      </c>
      <c r="G5" s="56">
        <f>Nov.!S37</f>
        <v>2</v>
      </c>
      <c r="H5" s="56">
        <f>Déc.!Q36</f>
        <v>2</v>
      </c>
      <c r="I5" s="56">
        <f>Jan.!Q36</f>
        <v>2</v>
      </c>
      <c r="J5" s="56">
        <f>Fév.!S37</f>
        <v>2</v>
      </c>
      <c r="K5" s="56">
        <f>Mars!Q36</f>
        <v>2</v>
      </c>
      <c r="L5" s="56">
        <f>Avril!S37</f>
        <v>2</v>
      </c>
      <c r="M5" s="56">
        <f>Mai!Q36</f>
        <v>2</v>
      </c>
      <c r="N5" s="56">
        <f>Juin!S37</f>
        <v>2</v>
      </c>
      <c r="O5" s="56">
        <f>Juil.!Q36</f>
        <v>2</v>
      </c>
      <c r="P5" s="57">
        <f>INT(SUM(E5:O5)/11)</f>
        <v>2</v>
      </c>
    </row>
    <row r="6" spans="4:16" ht="37.15" customHeight="1" x14ac:dyDescent="0.2">
      <c r="D6" s="215" t="s">
        <v>44</v>
      </c>
      <c r="E6" s="216">
        <f>Sept!S38</f>
        <v>34</v>
      </c>
      <c r="F6" s="216">
        <f>Oct.!Q37</f>
        <v>24</v>
      </c>
      <c r="G6" s="216">
        <f>Nov.!S38</f>
        <v>30</v>
      </c>
      <c r="H6" s="216">
        <f>Déc.!Q37</f>
        <v>26</v>
      </c>
      <c r="I6" s="216">
        <f>Jan.!Q37</f>
        <v>28</v>
      </c>
      <c r="J6" s="216">
        <f>Fév.!S38</f>
        <v>28</v>
      </c>
      <c r="K6" s="216">
        <f>Mars!Q37</f>
        <v>24</v>
      </c>
      <c r="L6" s="216">
        <f>Avril!S38</f>
        <v>24</v>
      </c>
      <c r="M6" s="216">
        <f>Mai!Q37</f>
        <v>32</v>
      </c>
      <c r="N6" s="216">
        <f>Juin!S38</f>
        <v>32</v>
      </c>
      <c r="O6" s="216">
        <f>Juil.!Q37</f>
        <v>8</v>
      </c>
      <c r="P6" s="216">
        <f>SUM(E6:O6)</f>
        <v>290</v>
      </c>
    </row>
    <row r="7" spans="4:16" ht="37.15" customHeight="1" x14ac:dyDescent="0.2">
      <c r="D7" s="58" t="s">
        <v>45</v>
      </c>
      <c r="E7" s="56">
        <f>Sept!S39</f>
        <v>68</v>
      </c>
      <c r="F7" s="56">
        <f>Oct.!Q38</f>
        <v>48</v>
      </c>
      <c r="G7" s="56">
        <f>Nov.!S39</f>
        <v>60</v>
      </c>
      <c r="H7" s="56">
        <f>Déc.!Q38</f>
        <v>52</v>
      </c>
      <c r="I7" s="56">
        <f>Jan.!Q38</f>
        <v>56</v>
      </c>
      <c r="J7" s="56">
        <f>Fév.!S39</f>
        <v>56</v>
      </c>
      <c r="K7" s="56">
        <f>Mars!Q38</f>
        <v>48</v>
      </c>
      <c r="L7" s="56">
        <f>Avril!S39</f>
        <v>48</v>
      </c>
      <c r="M7" s="56">
        <f>Mai!Q38</f>
        <v>64</v>
      </c>
      <c r="N7" s="56">
        <f>Juin!S39</f>
        <v>64</v>
      </c>
      <c r="O7" s="56">
        <f>Juil.!Q38</f>
        <v>16</v>
      </c>
      <c r="P7" s="57">
        <f>SUM(E7:O7)</f>
        <v>580</v>
      </c>
    </row>
    <row r="8" spans="4:16" ht="37.15" customHeight="1" x14ac:dyDescent="0.2">
      <c r="D8" s="215" t="s">
        <v>46</v>
      </c>
      <c r="E8" s="216">
        <f>Sept!AF37</f>
        <v>0</v>
      </c>
      <c r="F8" s="216">
        <f>Oct.!AG36</f>
        <v>0</v>
      </c>
      <c r="G8" s="217">
        <f>Nov.!AF37</f>
        <v>0</v>
      </c>
      <c r="H8" s="216">
        <f>Déc.!AG36</f>
        <v>0</v>
      </c>
      <c r="I8" s="216">
        <f>Jan.!AG36</f>
        <v>0</v>
      </c>
      <c r="J8" s="216">
        <f>Fév.!AF37</f>
        <v>0</v>
      </c>
      <c r="K8" s="216">
        <f>Mars!AH37</f>
        <v>0</v>
      </c>
      <c r="L8" s="217">
        <f>Avril!AF37</f>
        <v>0</v>
      </c>
      <c r="M8" s="216">
        <f>Mai!AG36</f>
        <v>0</v>
      </c>
      <c r="N8" s="216">
        <f>Juin!AF37</f>
        <v>0</v>
      </c>
      <c r="O8" s="217">
        <f>Juil.!AG36</f>
        <v>0</v>
      </c>
      <c r="P8" s="216">
        <f>SUM(E8:O8)</f>
        <v>0</v>
      </c>
    </row>
    <row r="9" spans="4:16" ht="37.15" customHeight="1" x14ac:dyDescent="0.2">
      <c r="D9" s="55" t="s">
        <v>27</v>
      </c>
      <c r="E9" s="59">
        <f>Sept!AF38</f>
        <v>68</v>
      </c>
      <c r="F9" s="56">
        <f>Oct.!AG37</f>
        <v>48</v>
      </c>
      <c r="G9" s="56">
        <f>Nov.!AF38</f>
        <v>60</v>
      </c>
      <c r="H9" s="59">
        <f>Déc.!AG37</f>
        <v>52</v>
      </c>
      <c r="I9" s="59">
        <f>Jan.!AG37</f>
        <v>56</v>
      </c>
      <c r="J9" s="59">
        <f>Fév.!AF38</f>
        <v>56</v>
      </c>
      <c r="K9" s="59">
        <f>Mars!AG37</f>
        <v>48</v>
      </c>
      <c r="L9" s="56">
        <f>Avril!AF38</f>
        <v>48</v>
      </c>
      <c r="M9" s="59">
        <f>Mai!AG37</f>
        <v>64</v>
      </c>
      <c r="N9" s="59">
        <f>Juin!AF38</f>
        <v>64</v>
      </c>
      <c r="O9" s="56">
        <f>Juil.!AG37</f>
        <v>16</v>
      </c>
      <c r="P9" s="60">
        <f>SUM(E9:O9)</f>
        <v>580</v>
      </c>
    </row>
    <row r="10" spans="4:16" ht="37.15" customHeight="1" x14ac:dyDescent="0.2">
      <c r="D10" s="215" t="s">
        <v>47</v>
      </c>
      <c r="E10" s="218">
        <f>IF(E5=0,"",Sept!AF39)</f>
        <v>1</v>
      </c>
      <c r="F10" s="218">
        <f>Oct.!AG38</f>
        <v>1</v>
      </c>
      <c r="G10" s="218">
        <f>IF(G5=0,"",Nov.!AF39)</f>
        <v>1</v>
      </c>
      <c r="H10" s="218">
        <f>Déc.!AG38</f>
        <v>1</v>
      </c>
      <c r="I10" s="218">
        <f>Jan.!AG38</f>
        <v>1</v>
      </c>
      <c r="J10" s="218">
        <f>Fév.!AF39</f>
        <v>1</v>
      </c>
      <c r="K10" s="218">
        <f>Mars!AG38</f>
        <v>1</v>
      </c>
      <c r="L10" s="218">
        <f>Avril!AF39</f>
        <v>1</v>
      </c>
      <c r="M10" s="218">
        <f>Mai!AG38</f>
        <v>1</v>
      </c>
      <c r="N10" s="218">
        <f>Juin!AF39</f>
        <v>1</v>
      </c>
      <c r="O10" s="218">
        <f>Juil.!AG38</f>
        <v>1</v>
      </c>
      <c r="P10" s="218">
        <f>IF(P7=0,"",P9/P7)</f>
        <v>1</v>
      </c>
    </row>
    <row r="39" spans="34:37" x14ac:dyDescent="0.2">
      <c r="AH39" s="53"/>
      <c r="AI39" s="53"/>
      <c r="AJ39" s="53"/>
      <c r="AK39" s="53"/>
    </row>
  </sheetData>
  <sheetProtection sheet="1" selectLockedCells="1" selectUnlockedCells="1"/>
  <mergeCells count="1">
    <mergeCell ref="E2:P2"/>
  </mergeCells>
  <phoneticPr fontId="5" type="noConversion"/>
  <printOptions horizontalCentered="1" verticalCentered="1"/>
  <pageMargins left="0.62992125984251968" right="0.62992125984251968" top="0.19685039370078741" bottom="0.19685039370078741" header="0.31496062992125984" footer="0.31496062992125984"/>
  <pageSetup paperSize="9" orientation="landscape" r:id="rId1"/>
  <headerFooter alignWithMargins="0">
    <oddFooter>&amp;COdile Aubert - http://www.saintpauldevence.info/leprof2.0/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4">
    <pageSetUpPr fitToPage="1"/>
  </sheetPr>
  <dimension ref="A1:AK39"/>
  <sheetViews>
    <sheetView showGridLines="0" showRowColHeaders="0" showRuler="0" showWhiteSpace="0" zoomScaleNormal="100" workbookViewId="0">
      <selection activeCell="AH20" sqref="AH20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5.140625" style="9" customWidth="1"/>
    <col min="4" max="4" width="17" style="9" hidden="1" customWidth="1"/>
    <col min="5" max="5" width="6" style="9" hidden="1" customWidth="1"/>
    <col min="6" max="16" width="7.7109375" style="9" customWidth="1"/>
    <col min="17" max="17" width="2.85546875" style="9" hidden="1" customWidth="1"/>
    <col min="18" max="18" width="28.140625" style="48" customWidth="1"/>
    <col min="19" max="19" width="32.85546875" style="9" hidden="1" customWidth="1"/>
    <col min="20" max="20" width="11.42578125" style="9" hidden="1" customWidth="1"/>
    <col min="21" max="23" width="11.42578125" style="9" customWidth="1"/>
    <col min="24" max="27" width="3.5703125" style="9" hidden="1" customWidth="1"/>
    <col min="28" max="28" width="5" style="9" hidden="1" customWidth="1"/>
    <col min="29" max="30" width="5" style="9" customWidth="1"/>
    <col min="31" max="16384" width="11.42578125" style="9"/>
  </cols>
  <sheetData>
    <row r="1" spans="1:28" ht="3.75" customHeight="1" x14ac:dyDescent="0.3"/>
    <row r="2" spans="1:28" ht="27" customHeight="1" x14ac:dyDescent="0.3">
      <c r="A2" s="11"/>
      <c r="B2" s="12"/>
      <c r="C2" s="258" t="str">
        <f>Liste!B1</f>
        <v xml:space="preserve"> -  - Année scolaire 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13">
        <f>DATE(2011,9,1)</f>
        <v>40787</v>
      </c>
      <c r="T2" s="49"/>
      <c r="X2" s="9" t="s">
        <v>16</v>
      </c>
      <c r="Y2" s="9" t="s">
        <v>17</v>
      </c>
      <c r="AA2" s="9" t="s">
        <v>18</v>
      </c>
      <c r="AB2" s="9" t="s">
        <v>19</v>
      </c>
    </row>
    <row r="3" spans="1:28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50"/>
      <c r="S3" s="13">
        <f>DATE(2011,10,1)</f>
        <v>40817</v>
      </c>
      <c r="T3" s="15"/>
    </row>
    <row r="4" spans="1:28" ht="14.25" customHeight="1" thickBot="1" x14ac:dyDescent="0.35">
      <c r="C4" s="240" t="s">
        <v>15</v>
      </c>
      <c r="F4" s="259" t="s">
        <v>51</v>
      </c>
      <c r="G4" s="259" t="s">
        <v>52</v>
      </c>
      <c r="H4" s="259" t="s">
        <v>53</v>
      </c>
      <c r="I4" s="259" t="s">
        <v>54</v>
      </c>
      <c r="J4" s="259" t="s">
        <v>55</v>
      </c>
      <c r="K4" s="259" t="s">
        <v>56</v>
      </c>
      <c r="L4" s="259" t="s">
        <v>57</v>
      </c>
      <c r="M4" s="259" t="s">
        <v>58</v>
      </c>
      <c r="N4" s="259" t="s">
        <v>59</v>
      </c>
      <c r="O4" s="259" t="s">
        <v>60</v>
      </c>
      <c r="P4" s="259" t="s">
        <v>61</v>
      </c>
      <c r="Q4" s="16"/>
      <c r="R4" s="233" t="s">
        <v>62</v>
      </c>
      <c r="S4" s="13">
        <f>DATE(2011,11,1)</f>
        <v>40848</v>
      </c>
    </row>
    <row r="5" spans="1:28" ht="20.45" hidden="1" customHeight="1" x14ac:dyDescent="0.3">
      <c r="C5" s="241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18">
        <f>IF(OR(Q4="L",Q4="M",Q4="J",Q4="V"),2,0)</f>
        <v>0</v>
      </c>
      <c r="R5" s="234"/>
      <c r="S5" s="20"/>
    </row>
    <row r="6" spans="1:28" ht="3" customHeight="1" thickBot="1" x14ac:dyDescent="0.35">
      <c r="C6" s="242"/>
      <c r="D6" s="21" t="s">
        <v>0</v>
      </c>
      <c r="E6" s="2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2" t="s">
        <v>2</v>
      </c>
      <c r="R6" s="235"/>
      <c r="S6" s="13">
        <f>DATE(2011,12,1)</f>
        <v>40878</v>
      </c>
    </row>
    <row r="7" spans="1:28" ht="18" customHeight="1" x14ac:dyDescent="0.3">
      <c r="B7" s="24">
        <v>1</v>
      </c>
      <c r="C7" s="211" t="str">
        <f>CONCATENATE(Liste!B5," ",Liste!C5)</f>
        <v>Nom1 Prénom1</v>
      </c>
      <c r="D7" s="202" t="s">
        <v>1</v>
      </c>
      <c r="E7" s="203"/>
      <c r="F7" s="220">
        <f>COUNTIF(Sept!$H7:$AJ7,"I")+COUNTIF(Sept!$H7:$AJ7,"-")+2*COUNTIF(Sept!$H7:$AJ7,"+")</f>
        <v>0</v>
      </c>
      <c r="G7" s="220">
        <f>COUNTIF(Oct.!$F6:$AJ6,"I")+COUNTIF(Oct.!$F6:$AJ6,"-")+2*COUNTIF(Oct.!$F6:$AJ6,"+")</f>
        <v>0</v>
      </c>
      <c r="H7" s="220">
        <f>COUNTIF(Nov.!F7:AJ7,"I")+COUNTIF(Nov.!$F7:$AJ7,"-")+2*COUNTIF(Nov.!$F7:$AJ7,"+")</f>
        <v>0</v>
      </c>
      <c r="I7" s="220">
        <f>COUNTIF(Déc.!F6:AJ67,"I")+COUNTIF(Déc.!$F6:$AJ6,"-")+2*COUNTIF(Déc.!$F6:$AJ6,"+")</f>
        <v>0</v>
      </c>
      <c r="J7" s="220">
        <f>COUNTIF(Jan.!H6:AK6,"I")+COUNTIF(Jan.!$H6:$AH6,"-")+2*COUNTIF(Jan.!$H6:$AH6,"+")</f>
        <v>0</v>
      </c>
      <c r="K7" s="220">
        <f>COUNTIF(Fév.!F7:AJ7,"I")+COUNTIF(Fév.!$F7:$AJ7,"-")+2*COUNTIF(Fév.!$F7:$AJ7,"+")</f>
        <v>0</v>
      </c>
      <c r="L7" s="220">
        <f>COUNTIF(Mars!F6:AJ6,"I")+COUNTIF(Mars!$F6:$AJ6,"-")+2*COUNTIF(Mars!$F6:$AJ6,"+")</f>
        <v>0</v>
      </c>
      <c r="M7" s="220">
        <f>COUNTIF(Avril!F7:AJ7,"I")+COUNTIF(Avril!$F7:$AJ7,"-")+2*COUNTIF(Avril!$F7:$AJ7,"+")</f>
        <v>0</v>
      </c>
      <c r="N7" s="220">
        <f>COUNTIF(Mai!F6:AJ6,"I")+COUNTIF(Mai!$F6:$AJ6,"-")+2*COUNTIF(Mai!$F6:$AJ6,"+")</f>
        <v>0</v>
      </c>
      <c r="O7" s="220">
        <f>COUNTIF(Juin!F7:AJ7,"I")+COUNTIF(Juin!$F7:$AJ7,"-")+2*COUNTIF(Juin!$F7:$AJ7,"+")</f>
        <v>0</v>
      </c>
      <c r="P7" s="220">
        <f>COUNTIF(Juil.!F6:AJ6,"I")+COUNTIF(Juil.!$F6:$AJ6,"-")+2*COUNTIF(Juil.!$F6:$AJ6,"+")</f>
        <v>0</v>
      </c>
      <c r="Q7" s="221"/>
      <c r="R7" s="220">
        <f t="shared" ref="R7" si="0">SUM(F7:P7)</f>
        <v>0</v>
      </c>
      <c r="S7" s="13">
        <f>DATE(2012,1,1)</f>
        <v>40909</v>
      </c>
    </row>
    <row r="8" spans="1:28" ht="18" customHeight="1" x14ac:dyDescent="0.3">
      <c r="B8" s="24">
        <f t="shared" ref="B8:B32" si="1">B7+1</f>
        <v>2</v>
      </c>
      <c r="C8" s="25" t="str">
        <f>CONCATENATE(Liste!B6," ",Liste!C6)</f>
        <v>Nom2 Prénom2</v>
      </c>
      <c r="D8" s="26">
        <v>90</v>
      </c>
      <c r="E8" s="27"/>
      <c r="F8" s="51">
        <f>COUNTIF(Sept!$H8:$AJ8,"I")+COUNTIF(Sept!$H8:$AJ8,"-")+2*COUNTIF(Sept!$H8:$AJ8,"+")</f>
        <v>0</v>
      </c>
      <c r="G8" s="51">
        <f>COUNTIF(Oct.!$F7:$AJ7,"I")+COUNTIF(Oct.!$F7:$AJ7,"-")+2*COUNTIF(Oct.!$F7:$AJ7,"+")</f>
        <v>0</v>
      </c>
      <c r="H8" s="51">
        <f>COUNTIF(Nov.!F8:AJ8,"I")+COUNTIF(Nov.!$F8:$AJ8,"-")+2*COUNTIF(Nov.!$F8:$AJ8,"+")</f>
        <v>0</v>
      </c>
      <c r="I8" s="51">
        <f>COUNTIF(Déc.!F7:AJ68,"I")+COUNTIF(Déc.!$F7:$AJ7,"-")+2*COUNTIF(Déc.!$F7:$AJ7,"+")</f>
        <v>0</v>
      </c>
      <c r="J8" s="51">
        <f>COUNTIF(Jan.!H7:AK7,"I")+COUNTIF(Jan.!$H7:$AH7,"-")+2*COUNTIF(Jan.!$H7:$AH7,"+")</f>
        <v>0</v>
      </c>
      <c r="K8" s="51">
        <f>COUNTIF(Fév.!F8:AJ8,"I")+COUNTIF(Fév.!$F8:$AJ8,"-")+2*COUNTIF(Fév.!$F8:$AJ8,"+")</f>
        <v>0</v>
      </c>
      <c r="L8" s="51">
        <f>COUNTIF(Mars!F7:AJ7,"I")+COUNTIF(Mars!$F7:$AJ7,"-")+2*COUNTIF(Mars!$F7:$AJ7,"+")</f>
        <v>0</v>
      </c>
      <c r="M8" s="51">
        <f>COUNTIF(Avril!F8:AJ8,"I")+COUNTIF(Avril!$F8:$AJ8,"-")+2*COUNTIF(Avril!$F8:$AJ8,"+")</f>
        <v>0</v>
      </c>
      <c r="N8" s="51">
        <f>COUNTIF(Mai!F7:AJ7,"I")+COUNTIF(Mai!$F7:$AJ7,"-")+2*COUNTIF(Mai!$F7:$AJ7,"+")</f>
        <v>0</v>
      </c>
      <c r="O8" s="51">
        <f>COUNTIF(Juin!F8:AJ8,"I")+COUNTIF(Juin!$F8:$AJ8,"-")+2*COUNTIF(Juin!$F8:$AJ8,"+")</f>
        <v>0</v>
      </c>
      <c r="P8" s="51">
        <f>COUNTIF(Juil.!F7:AJ7,"I")+COUNTIF(Juil.!$F7:$AJ7,"-")+2*COUNTIF(Juil.!$F7:$AJ7,"+")</f>
        <v>0</v>
      </c>
      <c r="Q8" s="52"/>
      <c r="R8" s="51">
        <f t="shared" ref="R8:R9" si="2">SUM(F8:P8)</f>
        <v>0</v>
      </c>
      <c r="S8" s="13">
        <f>DATE(2012,2,1)</f>
        <v>40940</v>
      </c>
    </row>
    <row r="9" spans="1:28" ht="18" customHeight="1" x14ac:dyDescent="0.3">
      <c r="B9" s="24">
        <f t="shared" si="1"/>
        <v>3</v>
      </c>
      <c r="C9" s="211" t="str">
        <f>CONCATENATE(Liste!B7," ",Liste!C7)</f>
        <v xml:space="preserve"> </v>
      </c>
      <c r="D9" s="202" t="s">
        <v>2</v>
      </c>
      <c r="E9" s="203"/>
      <c r="F9" s="220">
        <f>COUNTIF(Sept!$H9:$AJ9,"I")+COUNTIF(Sept!$H9:$AJ9,"-")+2*COUNTIF(Sept!$H9:$AJ9,"+")</f>
        <v>0</v>
      </c>
      <c r="G9" s="220">
        <f>COUNTIF(Oct.!$F8:$AJ8,"I")+COUNTIF(Oct.!$F8:$AJ8,"-")+2*COUNTIF(Oct.!$F8:$AJ8,"+")</f>
        <v>0</v>
      </c>
      <c r="H9" s="220">
        <f>COUNTIF(Nov.!F9:AJ9,"I")+COUNTIF(Nov.!$F9:$AJ9,"-")+2*COUNTIF(Nov.!$F9:$AJ9,"+")</f>
        <v>0</v>
      </c>
      <c r="I9" s="220">
        <f>COUNTIF(Déc.!F8:AJ69,"I")+COUNTIF(Déc.!$F8:$AJ8,"-")+2*COUNTIF(Déc.!$F8:$AJ8,"+")</f>
        <v>0</v>
      </c>
      <c r="J9" s="220">
        <f>COUNTIF(Jan.!H8:AK8,"I")+COUNTIF(Jan.!$H8:$AH8,"-")+2*COUNTIF(Jan.!$H8:$AH8,"+")</f>
        <v>0</v>
      </c>
      <c r="K9" s="220">
        <f>COUNTIF(Fév.!F9:AJ9,"I")+COUNTIF(Fév.!$F9:$AJ9,"-")+2*COUNTIF(Fév.!$F9:$AJ9,"+")</f>
        <v>0</v>
      </c>
      <c r="L9" s="220">
        <f>COUNTIF(Mars!F8:AJ8,"I")+COUNTIF(Mars!$F8:$AJ8,"-")+2*COUNTIF(Mars!$F8:$AJ8,"+")</f>
        <v>0</v>
      </c>
      <c r="M9" s="220">
        <f>COUNTIF(Avril!F9:AJ9,"I")+COUNTIF(Avril!$F9:$AJ9,"-")+2*COUNTIF(Avril!$F9:$AJ9,"+")</f>
        <v>0</v>
      </c>
      <c r="N9" s="220">
        <f>COUNTIF(Mai!F8:AJ8,"I")+COUNTIF(Mai!$F8:$AJ8,"-")+2*COUNTIF(Mai!$F8:$AJ8,"+")</f>
        <v>0</v>
      </c>
      <c r="O9" s="220">
        <f>COUNTIF(Juin!F9:AJ9,"I")+COUNTIF(Juin!$F9:$AJ9,"-")+2*COUNTIF(Juin!$F9:$AJ9,"+")</f>
        <v>0</v>
      </c>
      <c r="P9" s="220">
        <f>COUNTIF(Juil.!F8:AJ8,"I")+COUNTIF(Juil.!$F8:$AJ8,"-")+2*COUNTIF(Juil.!$F8:$AJ8,"+")</f>
        <v>0</v>
      </c>
      <c r="Q9" s="221"/>
      <c r="R9" s="220">
        <f t="shared" si="2"/>
        <v>0</v>
      </c>
      <c r="S9" s="13">
        <f>DATE(2012,3,1)</f>
        <v>40969</v>
      </c>
    </row>
    <row r="10" spans="1:28" ht="18" customHeight="1" x14ac:dyDescent="0.3">
      <c r="B10" s="24">
        <f t="shared" si="1"/>
        <v>4</v>
      </c>
      <c r="C10" s="25" t="str">
        <f>CONCATENATE(Liste!B8," ",Liste!C8)</f>
        <v xml:space="preserve"> </v>
      </c>
      <c r="D10" s="26">
        <v>60</v>
      </c>
      <c r="E10" s="20" t="s">
        <v>3</v>
      </c>
      <c r="F10" s="51">
        <f>COUNTIF(Sept!$H10:$AJ10,"I")+COUNTIF(Sept!$H10:$AJ10,"-")+2*COUNTIF(Sept!$H10:$AJ10,"+")</f>
        <v>0</v>
      </c>
      <c r="G10" s="51">
        <f>COUNTIF(Oct.!$F9:$AJ9,"I")+COUNTIF(Oct.!$F9:$AJ9,"-")+2*COUNTIF(Oct.!$F9:$AJ9,"+")</f>
        <v>0</v>
      </c>
      <c r="H10" s="51">
        <f>COUNTIF(Nov.!F10:AJ10,"I")+COUNTIF(Nov.!$F10:$AJ10,"-")+2*COUNTIF(Nov.!$F10:$AJ10,"+")</f>
        <v>0</v>
      </c>
      <c r="I10" s="51">
        <f>COUNTIF(Déc.!F9:AJ70,"I")+COUNTIF(Déc.!$F9:$AJ9,"-")+2*COUNTIF(Déc.!$F9:$AJ9,"+")</f>
        <v>0</v>
      </c>
      <c r="J10" s="51">
        <f>COUNTIF(Jan.!H9:AK9,"I")+COUNTIF(Jan.!$H9:$AH9,"-")+2*COUNTIF(Jan.!$H9:$AH9,"+")</f>
        <v>0</v>
      </c>
      <c r="K10" s="51">
        <f>COUNTIF(Fév.!F10:AJ10,"I")+COUNTIF(Fév.!$F10:$AJ10,"-")+2*COUNTIF(Fév.!$F10:$AJ10,"+")</f>
        <v>0</v>
      </c>
      <c r="L10" s="51">
        <f>COUNTIF(Mars!F9:AJ9,"I")+COUNTIF(Mars!$F9:$AJ9,"-")+2*COUNTIF(Mars!$F9:$AJ9,"+")</f>
        <v>0</v>
      </c>
      <c r="M10" s="51">
        <f>COUNTIF(Avril!F10:AJ10,"I")+COUNTIF(Avril!$F10:$AJ10,"-")+2*COUNTIF(Avril!$F10:$AJ10,"+")</f>
        <v>0</v>
      </c>
      <c r="N10" s="51">
        <f>COUNTIF(Mai!F9:AJ9,"I")+COUNTIF(Mai!$F9:$AJ9,"-")+2*COUNTIF(Mai!$F9:$AJ9,"+")</f>
        <v>0</v>
      </c>
      <c r="O10" s="51">
        <f>COUNTIF(Juin!F10:AJ10,"I")+COUNTIF(Juin!$F10:$AJ10,"-")+2*COUNTIF(Juin!$F10:$AJ10,"+")</f>
        <v>0</v>
      </c>
      <c r="P10" s="51">
        <f>COUNTIF(Juil.!F9:AJ9,"I")+COUNTIF(Juil.!$F9:$AJ9,"-")+2*COUNTIF(Juil.!$F9:$AJ9,"+")</f>
        <v>0</v>
      </c>
      <c r="Q10" s="52"/>
      <c r="R10" s="51">
        <f t="shared" ref="R10:R13" si="3">SUM(F10:P10)</f>
        <v>0</v>
      </c>
      <c r="S10" s="13">
        <f>DATE(2012,4,1)</f>
        <v>41000</v>
      </c>
    </row>
    <row r="11" spans="1:28" ht="18" customHeight="1" x14ac:dyDescent="0.3">
      <c r="B11" s="24">
        <f t="shared" si="1"/>
        <v>5</v>
      </c>
      <c r="C11" s="211" t="str">
        <f>CONCATENATE(Liste!B9," ",Liste!C9)</f>
        <v xml:space="preserve"> </v>
      </c>
      <c r="D11" s="202">
        <v>60</v>
      </c>
      <c r="E11" s="212" t="s">
        <v>4</v>
      </c>
      <c r="F11" s="220">
        <f>COUNTIF(Sept!$H11:$AJ11,"I")+COUNTIF(Sept!$H11:$AJ11,"-")+2*COUNTIF(Sept!$H11:$AJ11,"+")</f>
        <v>0</v>
      </c>
      <c r="G11" s="220">
        <f>COUNTIF(Oct.!$F10:$AJ10,"I")+COUNTIF(Oct.!$F10:$AJ10,"-")+2*COUNTIF(Oct.!$F10:$AJ10,"+")</f>
        <v>0</v>
      </c>
      <c r="H11" s="220">
        <f>COUNTIF(Nov.!F11:AJ11,"I")+COUNTIF(Nov.!$F11:$AJ11,"-")+2*COUNTIF(Nov.!$F11:$AJ11,"+")</f>
        <v>0</v>
      </c>
      <c r="I11" s="220">
        <f>COUNTIF(Déc.!F10:AJ71,"I")+COUNTIF(Déc.!$F10:$AJ10,"-")+2*COUNTIF(Déc.!$F10:$AJ10,"+")</f>
        <v>0</v>
      </c>
      <c r="J11" s="220">
        <f>COUNTIF(Jan.!H10:AK10,"I")+COUNTIF(Jan.!$H10:$AH10,"-")+2*COUNTIF(Jan.!$H10:$AH10,"+")</f>
        <v>0</v>
      </c>
      <c r="K11" s="220">
        <f>COUNTIF(Fév.!F11:AJ11,"I")+COUNTIF(Fév.!$F11:$AJ11,"-")+2*COUNTIF(Fév.!$F11:$AJ11,"+")</f>
        <v>0</v>
      </c>
      <c r="L11" s="220">
        <f>COUNTIF(Mars!F10:AJ10,"I")+COUNTIF(Mars!$F10:$AJ10,"-")+2*COUNTIF(Mars!$F10:$AJ10,"+")</f>
        <v>0</v>
      </c>
      <c r="M11" s="220">
        <f>COUNTIF(Avril!F11:AJ11,"I")+COUNTIF(Avril!$F11:$AJ11,"-")+2*COUNTIF(Avril!$F11:$AJ11,"+")</f>
        <v>0</v>
      </c>
      <c r="N11" s="220">
        <f>COUNTIF(Mai!F10:AJ10,"I")+COUNTIF(Mai!$F10:$AJ10,"-")+2*COUNTIF(Mai!$F10:$AJ10,"+")</f>
        <v>0</v>
      </c>
      <c r="O11" s="220">
        <f>COUNTIF(Juin!F11:AJ11,"I")+COUNTIF(Juin!$F11:$AJ11,"-")+2*COUNTIF(Juin!$F11:$AJ11,"+")</f>
        <v>0</v>
      </c>
      <c r="P11" s="220">
        <f>COUNTIF(Juil.!F10:AJ10,"I")+COUNTIF(Juil.!$F10:$AJ10,"-")+2*COUNTIF(Juil.!$F10:$AJ10,"+")</f>
        <v>0</v>
      </c>
      <c r="Q11" s="221"/>
      <c r="R11" s="220">
        <f t="shared" si="3"/>
        <v>0</v>
      </c>
      <c r="S11" s="13">
        <f>DATE(2012,5,1)</f>
        <v>41030</v>
      </c>
    </row>
    <row r="12" spans="1:28" ht="18" customHeight="1" x14ac:dyDescent="0.3">
      <c r="B12" s="24">
        <f t="shared" si="1"/>
        <v>6</v>
      </c>
      <c r="C12" s="25" t="str">
        <f>CONCATENATE(Liste!B10," ",Liste!C10)</f>
        <v xml:space="preserve"> </v>
      </c>
      <c r="D12" s="26">
        <v>20</v>
      </c>
      <c r="E12" s="20" t="s">
        <v>5</v>
      </c>
      <c r="F12" s="51">
        <f>COUNTIF(Sept!$H12:$AJ12,"I")+COUNTIF(Sept!$H12:$AJ12,"-")+2*COUNTIF(Sept!$H12:$AJ12,"+")</f>
        <v>0</v>
      </c>
      <c r="G12" s="51">
        <f>COUNTIF(Oct.!$F11:$AJ11,"I")+COUNTIF(Oct.!$F11:$AJ11,"-")+2*COUNTIF(Oct.!$F11:$AJ11,"+")</f>
        <v>0</v>
      </c>
      <c r="H12" s="51">
        <f>COUNTIF(Nov.!F12:AJ12,"I")+COUNTIF(Nov.!$F12:$AJ12,"-")+2*COUNTIF(Nov.!$F12:$AJ12,"+")</f>
        <v>0</v>
      </c>
      <c r="I12" s="51">
        <f>COUNTIF(Déc.!F11:AJ72,"I")+COUNTIF(Déc.!$F11:$AJ11,"-")+2*COUNTIF(Déc.!$F11:$AJ11,"+")</f>
        <v>0</v>
      </c>
      <c r="J12" s="51">
        <f>COUNTIF(Jan.!H11:AK11,"I")+COUNTIF(Jan.!$H11:$AH11,"-")+2*COUNTIF(Jan.!$H11:$AH11,"+")</f>
        <v>0</v>
      </c>
      <c r="K12" s="51">
        <f>COUNTIF(Fév.!F12:AJ12,"I")+COUNTIF(Fév.!$F12:$AJ12,"-")+2*COUNTIF(Fév.!$F12:$AJ12,"+")</f>
        <v>0</v>
      </c>
      <c r="L12" s="51">
        <f>COUNTIF(Mars!F11:AJ11,"I")+COUNTIF(Mars!$F11:$AJ11,"-")+2*COUNTIF(Mars!$F11:$AJ11,"+")</f>
        <v>0</v>
      </c>
      <c r="M12" s="51">
        <f>COUNTIF(Avril!F12:AJ12,"I")+COUNTIF(Avril!$F12:$AJ12,"-")+2*COUNTIF(Avril!$F12:$AJ12,"+")</f>
        <v>0</v>
      </c>
      <c r="N12" s="51">
        <f>COUNTIF(Mai!F11:AJ11,"I")+COUNTIF(Mai!$F11:$AJ11,"-")+2*COUNTIF(Mai!$F11:$AJ11,"+")</f>
        <v>0</v>
      </c>
      <c r="O12" s="51">
        <f>COUNTIF(Juin!F12:AJ12,"I")+COUNTIF(Juin!$F12:$AJ12,"-")+2*COUNTIF(Juin!$F12:$AJ12,"+")</f>
        <v>0</v>
      </c>
      <c r="P12" s="51">
        <f>COUNTIF(Juil.!F11:AJ11,"I")+COUNTIF(Juil.!$F11:$AJ11,"-")+2*COUNTIF(Juil.!$F11:$AJ11,"+")</f>
        <v>0</v>
      </c>
      <c r="Q12" s="52"/>
      <c r="R12" s="51">
        <f t="shared" si="3"/>
        <v>0</v>
      </c>
      <c r="S12" s="13">
        <f>DATE(2012,6,1)</f>
        <v>41061</v>
      </c>
    </row>
    <row r="13" spans="1:28" ht="18" customHeight="1" x14ac:dyDescent="0.3">
      <c r="B13" s="24">
        <f t="shared" si="1"/>
        <v>7</v>
      </c>
      <c r="C13" s="211" t="str">
        <f>CONCATENATE(Liste!B11," ",Liste!C11)</f>
        <v xml:space="preserve"> </v>
      </c>
      <c r="D13" s="202" t="s">
        <v>2</v>
      </c>
      <c r="E13" s="203"/>
      <c r="F13" s="220">
        <f>COUNTIF(Sept!$H13:$AJ13,"I")+COUNTIF(Sept!$H13:$AJ13,"-")+2*COUNTIF(Sept!$H13:$AJ13,"+")</f>
        <v>0</v>
      </c>
      <c r="G13" s="220">
        <f>COUNTIF(Oct.!$F12:$AJ12,"I")+COUNTIF(Oct.!$F12:$AJ12,"-")+2*COUNTIF(Oct.!$F12:$AJ12,"+")</f>
        <v>0</v>
      </c>
      <c r="H13" s="220">
        <f>COUNTIF(Nov.!F13:AJ13,"I")+COUNTIF(Nov.!$F13:$AJ13,"-")+2*COUNTIF(Nov.!$F13:$AJ13,"+")</f>
        <v>0</v>
      </c>
      <c r="I13" s="220">
        <f>COUNTIF(Déc.!F12:AJ73,"I")+COUNTIF(Déc.!$F12:$AJ12,"-")+2*COUNTIF(Déc.!$F12:$AJ12,"+")</f>
        <v>0</v>
      </c>
      <c r="J13" s="220">
        <f>COUNTIF(Jan.!H12:AK12,"I")+COUNTIF(Jan.!$H12:$AH12,"-")+2*COUNTIF(Jan.!$H12:$AH12,"+")</f>
        <v>0</v>
      </c>
      <c r="K13" s="220">
        <f>COUNTIF(Fév.!F13:AJ13,"I")+COUNTIF(Fév.!$F13:$AJ13,"-")+2*COUNTIF(Fév.!$F13:$AJ13,"+")</f>
        <v>0</v>
      </c>
      <c r="L13" s="220">
        <f>COUNTIF(Mars!F12:AJ12,"I")+COUNTIF(Mars!$F12:$AJ12,"-")+2*COUNTIF(Mars!$F12:$AJ12,"+")</f>
        <v>0</v>
      </c>
      <c r="M13" s="220">
        <f>COUNTIF(Avril!F13:AJ13,"I")+COUNTIF(Avril!$F13:$AJ13,"-")+2*COUNTIF(Avril!$F13:$AJ13,"+")</f>
        <v>0</v>
      </c>
      <c r="N13" s="220">
        <f>COUNTIF(Mai!F12:AJ12,"I")+COUNTIF(Mai!$F12:$AJ12,"-")+2*COUNTIF(Mai!$F12:$AJ12,"+")</f>
        <v>0</v>
      </c>
      <c r="O13" s="220">
        <f>COUNTIF(Juin!F13:AJ13,"I")+COUNTIF(Juin!$F13:$AJ13,"-")+2*COUNTIF(Juin!$F13:$AJ13,"+")</f>
        <v>0</v>
      </c>
      <c r="P13" s="220">
        <f>COUNTIF(Juil.!F12:AJ12,"I")+COUNTIF(Juil.!$F12:$AJ12,"-")+2*COUNTIF(Juil.!$F12:$AJ12,"+")</f>
        <v>0</v>
      </c>
      <c r="Q13" s="221"/>
      <c r="R13" s="220">
        <f t="shared" si="3"/>
        <v>0</v>
      </c>
      <c r="S13" s="13">
        <f>DATE(2012,7,1)</f>
        <v>41091</v>
      </c>
    </row>
    <row r="14" spans="1:28" ht="18" customHeight="1" x14ac:dyDescent="0.3">
      <c r="B14" s="24">
        <f t="shared" si="1"/>
        <v>8</v>
      </c>
      <c r="C14" s="25" t="str">
        <f>CONCATENATE(Liste!B12," ",Liste!C12)</f>
        <v xml:space="preserve"> </v>
      </c>
      <c r="D14" s="26">
        <v>50</v>
      </c>
      <c r="E14" s="20" t="s">
        <v>6</v>
      </c>
      <c r="F14" s="51">
        <f>COUNTIF(Sept!$H14:$AJ14,"I")+COUNTIF(Sept!$H14:$AJ14,"-")+2*COUNTIF(Sept!$H14:$AJ14,"+")</f>
        <v>0</v>
      </c>
      <c r="G14" s="51">
        <f>COUNTIF(Oct.!$F13:$AJ13,"I")+COUNTIF(Oct.!$F13:$AJ13,"-")+2*COUNTIF(Oct.!$F13:$AJ13,"+")</f>
        <v>0</v>
      </c>
      <c r="H14" s="51">
        <f>COUNTIF(Nov.!F14:AJ14,"I")+COUNTIF(Nov.!$F14:$AJ14,"-")+2*COUNTIF(Nov.!$F14:$AJ14,"+")</f>
        <v>0</v>
      </c>
      <c r="I14" s="51">
        <f>COUNTIF(Déc.!F13:AJ74,"I")+COUNTIF(Déc.!$F13:$AJ13,"-")+2*COUNTIF(Déc.!$F13:$AJ13,"+")</f>
        <v>0</v>
      </c>
      <c r="J14" s="51">
        <f>COUNTIF(Jan.!H13:AK13,"I")+COUNTIF(Jan.!$H13:$AH13,"-")+2*COUNTIF(Jan.!$H13:$AH13,"+")</f>
        <v>0</v>
      </c>
      <c r="K14" s="51">
        <f>COUNTIF(Fév.!F14:AJ14,"I")+COUNTIF(Fév.!$F14:$AJ14,"-")+2*COUNTIF(Fév.!$F14:$AJ14,"+")</f>
        <v>0</v>
      </c>
      <c r="L14" s="51">
        <f>COUNTIF(Mars!F13:AJ13,"I")+COUNTIF(Mars!$F13:$AJ13,"-")+2*COUNTIF(Mars!$F13:$AJ13,"+")</f>
        <v>0</v>
      </c>
      <c r="M14" s="51">
        <f>COUNTIF(Avril!F14:AJ14,"I")+COUNTIF(Avril!$F14:$AJ14,"-")+2*COUNTIF(Avril!$F14:$AJ14,"+")</f>
        <v>0</v>
      </c>
      <c r="N14" s="51">
        <f>COUNTIF(Mai!F13:AJ13,"I")+COUNTIF(Mai!$F13:$AJ13,"-")+2*COUNTIF(Mai!$F13:$AJ13,"+")</f>
        <v>0</v>
      </c>
      <c r="O14" s="51">
        <f>COUNTIF(Juin!F14:AJ14,"I")+COUNTIF(Juin!$F14:$AJ14,"-")+2*COUNTIF(Juin!$F14:$AJ14,"+")</f>
        <v>0</v>
      </c>
      <c r="P14" s="51">
        <f>COUNTIF(Juil.!F13:AJ13,"I")+COUNTIF(Juil.!$F13:$AJ13,"-")+2*COUNTIF(Juil.!$F13:$AJ13,"+")</f>
        <v>0</v>
      </c>
      <c r="Q14" s="52"/>
      <c r="R14" s="51">
        <f t="shared" ref="R14:R17" si="4">SUM(F14:P14)</f>
        <v>0</v>
      </c>
    </row>
    <row r="15" spans="1:28" ht="18" customHeight="1" x14ac:dyDescent="0.3">
      <c r="B15" s="24">
        <f t="shared" si="1"/>
        <v>9</v>
      </c>
      <c r="C15" s="211" t="str">
        <f>CONCATENATE(Liste!B13," ",Liste!C13)</f>
        <v xml:space="preserve"> </v>
      </c>
      <c r="D15" s="202">
        <v>60</v>
      </c>
      <c r="E15" s="212" t="s">
        <v>7</v>
      </c>
      <c r="F15" s="220">
        <f>COUNTIF(Sept!$H15:$AJ15,"I")+COUNTIF(Sept!$H15:$AJ15,"-")+2*COUNTIF(Sept!$H15:$AJ15,"+")</f>
        <v>0</v>
      </c>
      <c r="G15" s="220">
        <f>COUNTIF(Oct.!$F14:$AJ14,"I")+COUNTIF(Oct.!$F14:$AJ14,"-")+2*COUNTIF(Oct.!$F14:$AJ14,"+")</f>
        <v>0</v>
      </c>
      <c r="H15" s="220">
        <f>COUNTIF(Nov.!F15:AJ15,"I")+COUNTIF(Nov.!$F15:$AJ15,"-")+2*COUNTIF(Nov.!$F15:$AJ15,"+")</f>
        <v>0</v>
      </c>
      <c r="I15" s="220">
        <f>COUNTIF(Déc.!F14:AJ75,"I")+COUNTIF(Déc.!$F14:$AJ14,"-")+2*COUNTIF(Déc.!$F14:$AJ14,"+")</f>
        <v>0</v>
      </c>
      <c r="J15" s="220">
        <f>COUNTIF(Jan.!H14:AK14,"I")+COUNTIF(Jan.!$H14:$AH14,"-")+2*COUNTIF(Jan.!$H14:$AH14,"+")</f>
        <v>0</v>
      </c>
      <c r="K15" s="220">
        <f>COUNTIF(Fév.!F15:AJ15,"I")+COUNTIF(Fév.!$F15:$AJ15,"-")+2*COUNTIF(Fév.!$F15:$AJ15,"+")</f>
        <v>0</v>
      </c>
      <c r="L15" s="220">
        <f>COUNTIF(Mars!F14:AJ14,"I")+COUNTIF(Mars!$F14:$AJ14,"-")+2*COUNTIF(Mars!$F14:$AJ14,"+")</f>
        <v>0</v>
      </c>
      <c r="M15" s="220">
        <f>COUNTIF(Avril!F15:AJ15,"I")+COUNTIF(Avril!$F15:$AJ15,"-")+2*COUNTIF(Avril!$F15:$AJ15,"+")</f>
        <v>0</v>
      </c>
      <c r="N15" s="220">
        <f>COUNTIF(Mai!F14:AJ14,"I")+COUNTIF(Mai!$F14:$AJ14,"-")+2*COUNTIF(Mai!$F14:$AJ14,"+")</f>
        <v>0</v>
      </c>
      <c r="O15" s="220">
        <f>COUNTIF(Juin!F15:AJ15,"I")+COUNTIF(Juin!$F15:$AJ15,"-")+2*COUNTIF(Juin!$F15:$AJ15,"+")</f>
        <v>0</v>
      </c>
      <c r="P15" s="220">
        <f>COUNTIF(Juil.!F14:AJ14,"I")+COUNTIF(Juil.!$F14:$AJ14,"-")+2*COUNTIF(Juil.!$F14:$AJ14,"+")</f>
        <v>0</v>
      </c>
      <c r="Q15" s="221"/>
      <c r="R15" s="220">
        <f t="shared" si="4"/>
        <v>0</v>
      </c>
      <c r="S15" s="28">
        <f>COUNTIF(F7:Q32,"+")</f>
        <v>0</v>
      </c>
      <c r="T15" s="9" t="s">
        <v>2</v>
      </c>
    </row>
    <row r="16" spans="1:28" ht="18" customHeight="1" x14ac:dyDescent="0.3">
      <c r="B16" s="24">
        <f t="shared" si="1"/>
        <v>10</v>
      </c>
      <c r="C16" s="25" t="str">
        <f>CONCATENATE(Liste!B14," ",Liste!C14)</f>
        <v xml:space="preserve"> </v>
      </c>
      <c r="D16" s="26" t="s">
        <v>1</v>
      </c>
      <c r="E16" s="27"/>
      <c r="F16" s="51">
        <f>COUNTIF(Sept!$H16:$AJ16,"I")+COUNTIF(Sept!$H16:$AJ16,"-")+2*COUNTIF(Sept!$H16:$AJ16,"+")</f>
        <v>0</v>
      </c>
      <c r="G16" s="51">
        <f>COUNTIF(Oct.!$F15:$AJ15,"I")+COUNTIF(Oct.!$F15:$AJ15,"-")+2*COUNTIF(Oct.!$F15:$AJ15,"+")</f>
        <v>0</v>
      </c>
      <c r="H16" s="51">
        <f>COUNTIF(Nov.!F16:AJ16,"I")+COUNTIF(Nov.!$F16:$AJ16,"-")+2*COUNTIF(Nov.!$F16:$AJ16,"+")</f>
        <v>0</v>
      </c>
      <c r="I16" s="51">
        <f>COUNTIF(Déc.!F15:AJ76,"I")+COUNTIF(Déc.!$F15:$AJ15,"-")+2*COUNTIF(Déc.!$F15:$AJ15,"+")</f>
        <v>0</v>
      </c>
      <c r="J16" s="51">
        <f>COUNTIF(Jan.!H15:AK15,"I")+COUNTIF(Jan.!$H15:$AH15,"-")+2*COUNTIF(Jan.!$H15:$AH15,"+")</f>
        <v>0</v>
      </c>
      <c r="K16" s="51">
        <f>COUNTIF(Fév.!F16:AJ16,"I")+COUNTIF(Fév.!$F16:$AJ16,"-")+2*COUNTIF(Fév.!$F16:$AJ16,"+")</f>
        <v>0</v>
      </c>
      <c r="L16" s="51">
        <f>COUNTIF(Mars!F15:AJ15,"I")+COUNTIF(Mars!$F15:$AJ15,"-")+2*COUNTIF(Mars!$F15:$AJ15,"+")</f>
        <v>0</v>
      </c>
      <c r="M16" s="51">
        <f>COUNTIF(Avril!F16:AJ16,"I")+COUNTIF(Avril!$F16:$AJ16,"-")+2*COUNTIF(Avril!$F16:$AJ16,"+")</f>
        <v>0</v>
      </c>
      <c r="N16" s="51">
        <f>COUNTIF(Mai!F15:AJ15,"I")+COUNTIF(Mai!$F15:$AJ15,"-")+2*COUNTIF(Mai!$F15:$AJ15,"+")</f>
        <v>0</v>
      </c>
      <c r="O16" s="51">
        <f>COUNTIF(Juin!F16:AJ16,"I")+COUNTIF(Juin!$F16:$AJ16,"-")+2*COUNTIF(Juin!$F16:$AJ16,"+")</f>
        <v>0</v>
      </c>
      <c r="P16" s="51">
        <f>COUNTIF(Juil.!F15:AJ15,"I")+COUNTIF(Juil.!$F15:$AJ15,"-")+2*COUNTIF(Juil.!$F15:$AJ15,"+")</f>
        <v>0</v>
      </c>
      <c r="Q16" s="52"/>
      <c r="R16" s="51">
        <f t="shared" si="4"/>
        <v>0</v>
      </c>
      <c r="S16" s="28">
        <f>COUNTIF(F7:Q32,"-")</f>
        <v>0</v>
      </c>
      <c r="T16" s="28" t="s">
        <v>2</v>
      </c>
    </row>
    <row r="17" spans="2:20" ht="18" customHeight="1" x14ac:dyDescent="0.3">
      <c r="B17" s="24">
        <f t="shared" si="1"/>
        <v>11</v>
      </c>
      <c r="C17" s="211" t="str">
        <f>CONCATENATE(Liste!B15," ",Liste!C15)</f>
        <v xml:space="preserve"> </v>
      </c>
      <c r="D17" s="202" t="s">
        <v>2</v>
      </c>
      <c r="E17" s="203"/>
      <c r="F17" s="220">
        <f>COUNTIF(Sept!$H17:$AJ17,"I")+COUNTIF(Sept!$H17:$AJ17,"-")+2*COUNTIF(Sept!$H17:$AJ17,"+")</f>
        <v>0</v>
      </c>
      <c r="G17" s="220">
        <f>COUNTIF(Oct.!$F16:$AJ16,"I")+COUNTIF(Oct.!$F16:$AJ16,"-")+2*COUNTIF(Oct.!$F16:$AJ16,"+")</f>
        <v>0</v>
      </c>
      <c r="H17" s="220">
        <f>COUNTIF(Nov.!F17:AJ17,"I")+COUNTIF(Nov.!$F17:$AJ17,"-")+2*COUNTIF(Nov.!$F17:$AJ17,"+")</f>
        <v>0</v>
      </c>
      <c r="I17" s="220">
        <f>COUNTIF(Déc.!F16:AJ77,"I")+COUNTIF(Déc.!$F16:$AJ16,"-")+2*COUNTIF(Déc.!$F16:$AJ16,"+")</f>
        <v>0</v>
      </c>
      <c r="J17" s="220">
        <f>COUNTIF(Jan.!H16:AK16,"I")+COUNTIF(Jan.!$H16:$AH16,"-")+2*COUNTIF(Jan.!$H16:$AH16,"+")</f>
        <v>0</v>
      </c>
      <c r="K17" s="220">
        <f>COUNTIF(Fév.!F17:AJ17,"I")+COUNTIF(Fév.!$F17:$AJ17,"-")+2*COUNTIF(Fév.!$F17:$AJ17,"+")</f>
        <v>0</v>
      </c>
      <c r="L17" s="220">
        <f>COUNTIF(Mars!F16:AJ16,"I")+COUNTIF(Mars!$F16:$AJ16,"-")+2*COUNTIF(Mars!$F16:$AJ16,"+")</f>
        <v>0</v>
      </c>
      <c r="M17" s="220">
        <f>COUNTIF(Avril!F17:AJ17,"I")+COUNTIF(Avril!$F17:$AJ17,"-")+2*COUNTIF(Avril!$F17:$AJ17,"+")</f>
        <v>0</v>
      </c>
      <c r="N17" s="220">
        <f>COUNTIF(Mai!F16:AJ16,"I")+COUNTIF(Mai!$F16:$AJ16,"-")+2*COUNTIF(Mai!$F16:$AJ16,"+")</f>
        <v>0</v>
      </c>
      <c r="O17" s="220">
        <f>COUNTIF(Juin!F17:AJ17,"I")+COUNTIF(Juin!$F17:$AJ17,"-")+2*COUNTIF(Juin!$F17:$AJ17,"+")</f>
        <v>0</v>
      </c>
      <c r="P17" s="220">
        <f>COUNTIF(Juil.!F16:AJ16,"I")+COUNTIF(Juil.!$F16:$AJ16,"-")+2*COUNTIF(Juil.!$F16:$AJ16,"+")</f>
        <v>0</v>
      </c>
      <c r="Q17" s="221"/>
      <c r="R17" s="220">
        <f t="shared" si="4"/>
        <v>0</v>
      </c>
      <c r="S17" s="28">
        <f>COUNTIF(F7:Q32,"I")</f>
        <v>0</v>
      </c>
      <c r="T17" s="28" t="s">
        <v>2</v>
      </c>
    </row>
    <row r="18" spans="2:20" ht="18" customHeight="1" x14ac:dyDescent="0.3">
      <c r="B18" s="24">
        <f t="shared" si="1"/>
        <v>12</v>
      </c>
      <c r="C18" s="25" t="str">
        <f>CONCATENATE(Liste!B16," ",Liste!C16)</f>
        <v xml:space="preserve"> </v>
      </c>
      <c r="D18" s="26">
        <v>30</v>
      </c>
      <c r="E18" s="20" t="s">
        <v>8</v>
      </c>
      <c r="F18" s="51">
        <f>COUNTIF(Sept!$H18:$AJ18,"I")+COUNTIF(Sept!$H18:$AJ18,"-")+2*COUNTIF(Sept!$H18:$AJ18,"+")</f>
        <v>0</v>
      </c>
      <c r="G18" s="51">
        <f>COUNTIF(Oct.!$F17:$AJ17,"I")+COUNTIF(Oct.!$F17:$AJ17,"-")+2*COUNTIF(Oct.!$F17:$AJ17,"+")</f>
        <v>0</v>
      </c>
      <c r="H18" s="51">
        <f>COUNTIF(Nov.!F18:AJ18,"I")+COUNTIF(Nov.!$F18:$AJ18,"-")+2*COUNTIF(Nov.!$F18:$AJ18,"+")</f>
        <v>0</v>
      </c>
      <c r="I18" s="51">
        <f>COUNTIF(Déc.!F17:AJ78,"I")+COUNTIF(Déc.!$F17:$AJ17,"-")+2*COUNTIF(Déc.!$F17:$AJ17,"+")</f>
        <v>0</v>
      </c>
      <c r="J18" s="51">
        <f>COUNTIF(Jan.!H17:AK17,"I")+COUNTIF(Jan.!$H17:$AH17,"-")+2*COUNTIF(Jan.!$H17:$AH17,"+")</f>
        <v>0</v>
      </c>
      <c r="K18" s="51">
        <f>COUNTIF(Fév.!F18:AJ18,"I")+COUNTIF(Fév.!$F18:$AJ18,"-")+2*COUNTIF(Fév.!$F18:$AJ18,"+")</f>
        <v>0</v>
      </c>
      <c r="L18" s="51">
        <f>COUNTIF(Mars!F17:AJ17,"I")+COUNTIF(Mars!$F17:$AJ17,"-")+2*COUNTIF(Mars!$F17:$AJ17,"+")</f>
        <v>0</v>
      </c>
      <c r="M18" s="51">
        <f>COUNTIF(Avril!F18:AJ18,"I")+COUNTIF(Avril!$F18:$AJ18,"-")+2*COUNTIF(Avril!$F18:$AJ18,"+")</f>
        <v>0</v>
      </c>
      <c r="N18" s="51">
        <f>COUNTIF(Mai!F17:AJ17,"I")+COUNTIF(Mai!$F17:$AJ17,"-")+2*COUNTIF(Mai!$F17:$AJ17,"+")</f>
        <v>0</v>
      </c>
      <c r="O18" s="51">
        <f>COUNTIF(Juin!F18:AJ18,"I")+COUNTIF(Juin!$F18:$AJ18,"-")+2*COUNTIF(Juin!$F18:$AJ18,"+")</f>
        <v>0</v>
      </c>
      <c r="P18" s="51">
        <f>COUNTIF(Juil.!F17:AJ17,"I")+COUNTIF(Juil.!$F17:$AJ17,"-")+2*COUNTIF(Juil.!$F17:$AJ17,"+")</f>
        <v>0</v>
      </c>
      <c r="Q18" s="52"/>
      <c r="R18" s="51">
        <f t="shared" ref="R18:R21" si="5">SUM(F18:P18)</f>
        <v>0</v>
      </c>
      <c r="T18" s="28" t="s">
        <v>2</v>
      </c>
    </row>
    <row r="19" spans="2:20" ht="18" customHeight="1" x14ac:dyDescent="0.3">
      <c r="B19" s="24">
        <f t="shared" si="1"/>
        <v>13</v>
      </c>
      <c r="C19" s="211" t="str">
        <f>CONCATENATE(Liste!B17," ",Liste!C17)</f>
        <v xml:space="preserve"> </v>
      </c>
      <c r="D19" s="202">
        <v>30</v>
      </c>
      <c r="E19" s="212" t="s">
        <v>9</v>
      </c>
      <c r="F19" s="220">
        <f>COUNTIF(Sept!$H19:$AJ19,"I")+COUNTIF(Sept!$H19:$AJ19,"-")+2*COUNTIF(Sept!$H19:$AJ19,"+")</f>
        <v>0</v>
      </c>
      <c r="G19" s="220">
        <f>COUNTIF(Oct.!$F18:$AJ18,"I")+COUNTIF(Oct.!$F18:$AJ18,"-")+2*COUNTIF(Oct.!$F18:$AJ18,"+")</f>
        <v>0</v>
      </c>
      <c r="H19" s="220">
        <f>COUNTIF(Nov.!F19:AJ19,"I")+COUNTIF(Nov.!$F19:$AJ19,"-")+2*COUNTIF(Nov.!$F19:$AJ19,"+")</f>
        <v>0</v>
      </c>
      <c r="I19" s="220">
        <f>COUNTIF(Déc.!F18:AJ79,"I")+COUNTIF(Déc.!$F18:$AJ18,"-")+2*COUNTIF(Déc.!$F18:$AJ18,"+")</f>
        <v>0</v>
      </c>
      <c r="J19" s="220">
        <f>COUNTIF(Jan.!H18:AK18,"I")+COUNTIF(Jan.!$H18:$AH18,"-")+2*COUNTIF(Jan.!$H18:$AH18,"+")</f>
        <v>0</v>
      </c>
      <c r="K19" s="220">
        <f>COUNTIF(Fév.!F19:AJ19,"I")+COUNTIF(Fév.!$F19:$AJ19,"-")+2*COUNTIF(Fév.!$F19:$AJ19,"+")</f>
        <v>0</v>
      </c>
      <c r="L19" s="220">
        <f>COUNTIF(Mars!F18:AJ18,"I")+COUNTIF(Mars!$F18:$AJ18,"-")+2*COUNTIF(Mars!$F18:$AJ18,"+")</f>
        <v>0</v>
      </c>
      <c r="M19" s="220">
        <f>COUNTIF(Avril!F19:AJ19,"I")+COUNTIF(Avril!$F19:$AJ19,"-")+2*COUNTIF(Avril!$F19:$AJ19,"+")</f>
        <v>0</v>
      </c>
      <c r="N19" s="220">
        <f>COUNTIF(Mai!F18:AJ18,"I")+COUNTIF(Mai!$F18:$AJ18,"-")+2*COUNTIF(Mai!$F18:$AJ18,"+")</f>
        <v>0</v>
      </c>
      <c r="O19" s="220">
        <f>COUNTIF(Juin!F19:AJ19,"I")+COUNTIF(Juin!$F19:$AJ19,"-")+2*COUNTIF(Juin!$F19:$AJ19,"+")</f>
        <v>0</v>
      </c>
      <c r="P19" s="220">
        <f>COUNTIF(Juil.!F18:AJ18,"I")+COUNTIF(Juil.!$F18:$AJ18,"-")+2*COUNTIF(Juil.!$F18:$AJ18,"+")</f>
        <v>0</v>
      </c>
      <c r="Q19" s="221"/>
      <c r="R19" s="220">
        <f t="shared" si="5"/>
        <v>0</v>
      </c>
      <c r="S19" s="28"/>
    </row>
    <row r="20" spans="2:20" ht="18" customHeight="1" x14ac:dyDescent="0.3">
      <c r="B20" s="24">
        <f t="shared" si="1"/>
        <v>14</v>
      </c>
      <c r="C20" s="25" t="str">
        <f>CONCATENATE(Liste!B18," ",Liste!C18)</f>
        <v xml:space="preserve"> </v>
      </c>
      <c r="D20" s="26" t="s">
        <v>2</v>
      </c>
      <c r="E20" s="27"/>
      <c r="F20" s="51">
        <f>COUNTIF(Sept!$H20:$AJ20,"I")+COUNTIF(Sept!$H20:$AJ20,"-")+2*COUNTIF(Sept!$H20:$AJ20,"+")</f>
        <v>0</v>
      </c>
      <c r="G20" s="51">
        <f>COUNTIF(Oct.!$F19:$AJ19,"I")+COUNTIF(Oct.!$F19:$AJ19,"-")+2*COUNTIF(Oct.!$F19:$AJ19,"+")</f>
        <v>0</v>
      </c>
      <c r="H20" s="51">
        <f>COUNTIF(Nov.!F20:AJ20,"I")+COUNTIF(Nov.!$F20:$AJ20,"-")+2*COUNTIF(Nov.!$F20:$AJ20,"+")</f>
        <v>0</v>
      </c>
      <c r="I20" s="51">
        <f>COUNTIF(Déc.!F19:AJ80,"I")+COUNTIF(Déc.!$F19:$AJ19,"-")+2*COUNTIF(Déc.!$F19:$AJ19,"+")</f>
        <v>0</v>
      </c>
      <c r="J20" s="51">
        <f>COUNTIF(Jan.!H19:AK19,"I")+COUNTIF(Jan.!$H19:$AH19,"-")+2*COUNTIF(Jan.!$H19:$AH19,"+")</f>
        <v>0</v>
      </c>
      <c r="K20" s="51">
        <f>COUNTIF(Fév.!F20:AJ20,"I")+COUNTIF(Fév.!$F20:$AJ20,"-")+2*COUNTIF(Fév.!$F20:$AJ20,"+")</f>
        <v>0</v>
      </c>
      <c r="L20" s="51">
        <f>COUNTIF(Mars!F19:AJ19,"I")+COUNTIF(Mars!$F19:$AJ19,"-")+2*COUNTIF(Mars!$F19:$AJ19,"+")</f>
        <v>0</v>
      </c>
      <c r="M20" s="51">
        <f>COUNTIF(Avril!F20:AJ20,"I")+COUNTIF(Avril!$F20:$AJ20,"-")+2*COUNTIF(Avril!$F20:$AJ20,"+")</f>
        <v>0</v>
      </c>
      <c r="N20" s="51">
        <f>COUNTIF(Mai!F19:AJ19,"I")+COUNTIF(Mai!$F19:$AJ19,"-")+2*COUNTIF(Mai!$F19:$AJ19,"+")</f>
        <v>0</v>
      </c>
      <c r="O20" s="51">
        <f>COUNTIF(Juin!F20:AJ20,"I")+COUNTIF(Juin!$F20:$AJ20,"-")+2*COUNTIF(Juin!$F20:$AJ20,"+")</f>
        <v>0</v>
      </c>
      <c r="P20" s="51">
        <f>COUNTIF(Juil.!F19:AJ19,"I")+COUNTIF(Juil.!$F19:$AJ19,"-")+2*COUNTIF(Juil.!$F19:$AJ19,"+")</f>
        <v>0</v>
      </c>
      <c r="Q20" s="52"/>
      <c r="R20" s="51">
        <f t="shared" si="5"/>
        <v>0</v>
      </c>
    </row>
    <row r="21" spans="2:20" ht="18" customHeight="1" x14ac:dyDescent="0.3">
      <c r="B21" s="24">
        <f t="shared" si="1"/>
        <v>15</v>
      </c>
      <c r="C21" s="211" t="str">
        <f>CONCATENATE(Liste!B19," ",Liste!C19)</f>
        <v xml:space="preserve"> </v>
      </c>
      <c r="D21" s="202" t="s">
        <v>2</v>
      </c>
      <c r="E21" s="203"/>
      <c r="F21" s="220">
        <f>COUNTIF(Sept!$H21:$AJ21,"I")+COUNTIF(Sept!$H21:$AJ21,"-")+2*COUNTIF(Sept!$H21:$AJ21,"+")</f>
        <v>0</v>
      </c>
      <c r="G21" s="220">
        <f>COUNTIF(Oct.!$F20:$AJ20,"I")+COUNTIF(Oct.!$F20:$AJ20,"-")+2*COUNTIF(Oct.!$F20:$AJ20,"+")</f>
        <v>0</v>
      </c>
      <c r="H21" s="220">
        <f>COUNTIF(Nov.!F21:AJ21,"I")+COUNTIF(Nov.!$F21:$AJ21,"-")+2*COUNTIF(Nov.!$F21:$AJ21,"+")</f>
        <v>0</v>
      </c>
      <c r="I21" s="220">
        <f>COUNTIF(Déc.!F20:AJ81,"I")+COUNTIF(Déc.!$F20:$AJ20,"-")+2*COUNTIF(Déc.!$F20:$AJ20,"+")</f>
        <v>0</v>
      </c>
      <c r="J21" s="220">
        <f>COUNTIF(Jan.!H20:AK20,"I")+COUNTIF(Jan.!$H20:$AH20,"-")+2*COUNTIF(Jan.!$H20:$AH20,"+")</f>
        <v>0</v>
      </c>
      <c r="K21" s="220">
        <f>COUNTIF(Fév.!F21:AJ21,"I")+COUNTIF(Fév.!$F21:$AJ21,"-")+2*COUNTIF(Fév.!$F21:$AJ21,"+")</f>
        <v>0</v>
      </c>
      <c r="L21" s="220">
        <f>COUNTIF(Mars!F20:AJ20,"I")+COUNTIF(Mars!$F20:$AJ20,"-")+2*COUNTIF(Mars!$F20:$AJ20,"+")</f>
        <v>0</v>
      </c>
      <c r="M21" s="220">
        <f>COUNTIF(Avril!F21:AJ21,"I")+COUNTIF(Avril!$F21:$AJ21,"-")+2*COUNTIF(Avril!$F21:$AJ21,"+")</f>
        <v>0</v>
      </c>
      <c r="N21" s="220">
        <f>COUNTIF(Mai!F20:AJ20,"I")+COUNTIF(Mai!$F20:$AJ20,"-")+2*COUNTIF(Mai!$F20:$AJ20,"+")</f>
        <v>0</v>
      </c>
      <c r="O21" s="220">
        <f>COUNTIF(Juin!F21:AJ21,"I")+COUNTIF(Juin!$F21:$AJ21,"-")+2*COUNTIF(Juin!$F21:$AJ21,"+")</f>
        <v>0</v>
      </c>
      <c r="P21" s="220">
        <f>COUNTIF(Juil.!F20:AJ20,"I")+COUNTIF(Juil.!$F20:$AJ20,"-")+2*COUNTIF(Juil.!$F20:$AJ20,"+")</f>
        <v>0</v>
      </c>
      <c r="Q21" s="221"/>
      <c r="R21" s="220">
        <f t="shared" si="5"/>
        <v>0</v>
      </c>
    </row>
    <row r="22" spans="2:20" ht="18" customHeight="1" x14ac:dyDescent="0.3">
      <c r="B22" s="24">
        <f t="shared" si="1"/>
        <v>16</v>
      </c>
      <c r="C22" s="25" t="str">
        <f>CONCATENATE(Liste!B20," ",Liste!C20)</f>
        <v xml:space="preserve"> </v>
      </c>
      <c r="D22" s="26" t="s">
        <v>2</v>
      </c>
      <c r="E22" s="27"/>
      <c r="F22" s="51">
        <f>COUNTIF(Sept!$H22:$AJ22,"I")+COUNTIF(Sept!$H22:$AJ22,"-")+2*COUNTIF(Sept!$H22:$AJ22,"+")</f>
        <v>0</v>
      </c>
      <c r="G22" s="51">
        <f>COUNTIF(Oct.!$F21:$AJ21,"I")+COUNTIF(Oct.!$F21:$AJ21,"-")+2*COUNTIF(Oct.!$F21:$AJ21,"+")</f>
        <v>0</v>
      </c>
      <c r="H22" s="51">
        <f>COUNTIF(Nov.!F22:AJ22,"I")+COUNTIF(Nov.!$F22:$AJ22,"-")+2*COUNTIF(Nov.!$F22:$AJ22,"+")</f>
        <v>0</v>
      </c>
      <c r="I22" s="51">
        <f>COUNTIF(Déc.!F21:AJ82,"I")+COUNTIF(Déc.!$F21:$AJ21,"-")+2*COUNTIF(Déc.!$F21:$AJ21,"+")</f>
        <v>0</v>
      </c>
      <c r="J22" s="51">
        <f>COUNTIF(Jan.!H21:AK21,"I")+COUNTIF(Jan.!$H21:$AH21,"-")+2*COUNTIF(Jan.!$H21:$AH21,"+")</f>
        <v>0</v>
      </c>
      <c r="K22" s="51">
        <f>COUNTIF(Fév.!F22:AJ22,"I")+COUNTIF(Fév.!$F22:$AJ22,"-")+2*COUNTIF(Fév.!$F22:$AJ22,"+")</f>
        <v>0</v>
      </c>
      <c r="L22" s="51">
        <f>COUNTIF(Mars!F21:AJ21,"I")+COUNTIF(Mars!$F21:$AJ21,"-")+2*COUNTIF(Mars!$F21:$AJ21,"+")</f>
        <v>0</v>
      </c>
      <c r="M22" s="51">
        <f>COUNTIF(Avril!F22:AJ22,"I")+COUNTIF(Avril!$F22:$AJ22,"-")+2*COUNTIF(Avril!$F22:$AJ22,"+")</f>
        <v>0</v>
      </c>
      <c r="N22" s="51">
        <f>COUNTIF(Mai!F21:AJ21,"I")+COUNTIF(Mai!$F21:$AJ21,"-")+2*COUNTIF(Mai!$F21:$AJ21,"+")</f>
        <v>0</v>
      </c>
      <c r="O22" s="51">
        <f>COUNTIF(Juin!F22:AJ22,"I")+COUNTIF(Juin!$F22:$AJ22,"-")+2*COUNTIF(Juin!$F22:$AJ22,"+")</f>
        <v>0</v>
      </c>
      <c r="P22" s="51">
        <f>COUNTIF(Juil.!F21:AJ21,"I")+COUNTIF(Juil.!$F21:$AJ21,"-")+2*COUNTIF(Juil.!$F21:$AJ21,"+")</f>
        <v>0</v>
      </c>
      <c r="Q22" s="52"/>
      <c r="R22" s="51">
        <f t="shared" ref="R22:R25" si="6">SUM(F22:P22)</f>
        <v>0</v>
      </c>
    </row>
    <row r="23" spans="2:20" ht="18" customHeight="1" x14ac:dyDescent="0.3">
      <c r="B23" s="24">
        <f t="shared" si="1"/>
        <v>17</v>
      </c>
      <c r="C23" s="211" t="str">
        <f>CONCATENATE(Liste!B21," ",Liste!C21)</f>
        <v xml:space="preserve"> </v>
      </c>
      <c r="D23" s="202">
        <v>60</v>
      </c>
      <c r="E23" s="212" t="s">
        <v>10</v>
      </c>
      <c r="F23" s="220">
        <f>COUNTIF(Sept!$H23:$AJ23,"I")+COUNTIF(Sept!$H23:$AJ23,"-")+2*COUNTIF(Sept!$H23:$AJ23,"+")</f>
        <v>0</v>
      </c>
      <c r="G23" s="220">
        <f>COUNTIF(Oct.!$F22:$AJ22,"I")+COUNTIF(Oct.!$F22:$AJ22,"-")+2*COUNTIF(Oct.!$F22:$AJ22,"+")</f>
        <v>0</v>
      </c>
      <c r="H23" s="220">
        <f>COUNTIF(Nov.!F23:AJ23,"I")+COUNTIF(Nov.!$F23:$AJ23,"-")+2*COUNTIF(Nov.!$F23:$AJ23,"+")</f>
        <v>0</v>
      </c>
      <c r="I23" s="220">
        <f>COUNTIF(Déc.!F22:AJ83,"I")+COUNTIF(Déc.!$F22:$AJ22,"-")+2*COUNTIF(Déc.!$F22:$AJ22,"+")</f>
        <v>0</v>
      </c>
      <c r="J23" s="220">
        <f>COUNTIF(Jan.!H22:AK22,"I")+COUNTIF(Jan.!$H22:$AH22,"-")+2*COUNTIF(Jan.!$H22:$AH22,"+")</f>
        <v>0</v>
      </c>
      <c r="K23" s="220">
        <f>COUNTIF(Fév.!F23:AJ23,"I")+COUNTIF(Fév.!$F23:$AJ23,"-")+2*COUNTIF(Fév.!$F23:$AJ23,"+")</f>
        <v>0</v>
      </c>
      <c r="L23" s="220">
        <f>COUNTIF(Mars!F22:AJ22,"I")+COUNTIF(Mars!$F22:$AJ22,"-")+2*COUNTIF(Mars!$F22:$AJ22,"+")</f>
        <v>0</v>
      </c>
      <c r="M23" s="220">
        <f>COUNTIF(Avril!F23:AJ23,"I")+COUNTIF(Avril!$F23:$AJ23,"-")+2*COUNTIF(Avril!$F23:$AJ23,"+")</f>
        <v>0</v>
      </c>
      <c r="N23" s="220">
        <f>COUNTIF(Mai!F22:AJ22,"I")+COUNTIF(Mai!$F22:$AJ22,"-")+2*COUNTIF(Mai!$F22:$AJ22,"+")</f>
        <v>0</v>
      </c>
      <c r="O23" s="220">
        <f>COUNTIF(Juin!F23:AJ23,"I")+COUNTIF(Juin!$F23:$AJ23,"-")+2*COUNTIF(Juin!$F23:$AJ23,"+")</f>
        <v>0</v>
      </c>
      <c r="P23" s="220">
        <f>COUNTIF(Juil.!F22:AJ22,"I")+COUNTIF(Juil.!$F22:$AJ22,"-")+2*COUNTIF(Juil.!$F22:$AJ22,"+")</f>
        <v>0</v>
      </c>
      <c r="Q23" s="221"/>
      <c r="R23" s="220">
        <f t="shared" si="6"/>
        <v>0</v>
      </c>
    </row>
    <row r="24" spans="2:20" ht="18" customHeight="1" x14ac:dyDescent="0.3">
      <c r="B24" s="24">
        <f t="shared" si="1"/>
        <v>18</v>
      </c>
      <c r="C24" s="25" t="str">
        <f>CONCATENATE(Liste!B22," ",Liste!C22)</f>
        <v xml:space="preserve"> </v>
      </c>
      <c r="D24" s="26">
        <v>50</v>
      </c>
      <c r="E24" s="20" t="s">
        <v>11</v>
      </c>
      <c r="F24" s="51">
        <f>COUNTIF(Sept!$H24:$AJ24,"I")+COUNTIF(Sept!$H24:$AJ24,"-")+2*COUNTIF(Sept!$H24:$AJ24,"+")</f>
        <v>0</v>
      </c>
      <c r="G24" s="51">
        <f>COUNTIF(Oct.!$F23:$AJ23,"I")+COUNTIF(Oct.!$F23:$AJ23,"-")+2*COUNTIF(Oct.!$F23:$AJ23,"+")</f>
        <v>0</v>
      </c>
      <c r="H24" s="51">
        <f>COUNTIF(Nov.!F24:AJ24,"I")+COUNTIF(Nov.!$F24:$AJ24,"-")+2*COUNTIF(Nov.!$F24:$AJ24,"+")</f>
        <v>0</v>
      </c>
      <c r="I24" s="51">
        <f>COUNTIF(Déc.!F23:AJ84,"I")+COUNTIF(Déc.!$F23:$AJ23,"-")+2*COUNTIF(Déc.!$F23:$AJ23,"+")</f>
        <v>0</v>
      </c>
      <c r="J24" s="51">
        <f>COUNTIF(Jan.!H23:AK23,"I")+COUNTIF(Jan.!$H23:$AH23,"-")+2*COUNTIF(Jan.!$H23:$AH23,"+")</f>
        <v>0</v>
      </c>
      <c r="K24" s="51">
        <f>COUNTIF(Fév.!F24:AJ24,"I")+COUNTIF(Fév.!$F24:$AJ24,"-")+2*COUNTIF(Fév.!$F24:$AJ24,"+")</f>
        <v>0</v>
      </c>
      <c r="L24" s="51">
        <f>COUNTIF(Mars!F23:AJ23,"I")+COUNTIF(Mars!$F23:$AJ23,"-")+2*COUNTIF(Mars!$F23:$AJ23,"+")</f>
        <v>0</v>
      </c>
      <c r="M24" s="51">
        <f>COUNTIF(Avril!F24:AJ24,"I")+COUNTIF(Avril!$F24:$AJ24,"-")+2*COUNTIF(Avril!$F24:$AJ24,"+")</f>
        <v>0</v>
      </c>
      <c r="N24" s="51">
        <f>COUNTIF(Mai!F23:AJ23,"I")+COUNTIF(Mai!$F23:$AJ23,"-")+2*COUNTIF(Mai!$F23:$AJ23,"+")</f>
        <v>0</v>
      </c>
      <c r="O24" s="51">
        <f>COUNTIF(Juin!F24:AJ24,"I")+COUNTIF(Juin!$F24:$AJ24,"-")+2*COUNTIF(Juin!$F24:$AJ24,"+")</f>
        <v>0</v>
      </c>
      <c r="P24" s="51">
        <f>COUNTIF(Juil.!F23:AJ23,"I")+COUNTIF(Juil.!$F23:$AJ23,"-")+2*COUNTIF(Juil.!$F23:$AJ23,"+")</f>
        <v>0</v>
      </c>
      <c r="Q24" s="52"/>
      <c r="R24" s="51">
        <f t="shared" si="6"/>
        <v>0</v>
      </c>
    </row>
    <row r="25" spans="2:20" ht="18" customHeight="1" x14ac:dyDescent="0.3">
      <c r="B25" s="24">
        <f t="shared" si="1"/>
        <v>19</v>
      </c>
      <c r="C25" s="211" t="str">
        <f>CONCATENATE(Liste!B23," ",Liste!C23)</f>
        <v xml:space="preserve"> </v>
      </c>
      <c r="D25" s="202">
        <v>60</v>
      </c>
      <c r="E25" s="212" t="s">
        <v>12</v>
      </c>
      <c r="F25" s="220">
        <f>COUNTIF(Sept!$H25:$AJ25,"I")+COUNTIF(Sept!$H25:$AJ25,"-")+2*COUNTIF(Sept!$H25:$AJ25,"+")</f>
        <v>0</v>
      </c>
      <c r="G25" s="220">
        <f>COUNTIF(Oct.!$F24:$AJ24,"I")+COUNTIF(Oct.!$F24:$AJ24,"-")+2*COUNTIF(Oct.!$F24:$AJ24,"+")</f>
        <v>0</v>
      </c>
      <c r="H25" s="220">
        <f>COUNTIF(Nov.!F25:AJ25,"I")+COUNTIF(Nov.!$F25:$AJ25,"-")+2*COUNTIF(Nov.!$F25:$AJ25,"+")</f>
        <v>0</v>
      </c>
      <c r="I25" s="220">
        <f>COUNTIF(Déc.!F24:AJ85,"I")+COUNTIF(Déc.!$F24:$AJ24,"-")+2*COUNTIF(Déc.!$F24:$AJ24,"+")</f>
        <v>0</v>
      </c>
      <c r="J25" s="220">
        <f>COUNTIF(Jan.!H24:AK24,"I")+COUNTIF(Jan.!$H24:$AH24,"-")+2*COUNTIF(Jan.!$H24:$AH24,"+")</f>
        <v>0</v>
      </c>
      <c r="K25" s="220">
        <f>COUNTIF(Fév.!F25:AJ25,"I")+COUNTIF(Fév.!$F25:$AJ25,"-")+2*COUNTIF(Fév.!$F25:$AJ25,"+")</f>
        <v>0</v>
      </c>
      <c r="L25" s="220">
        <f>COUNTIF(Mars!F24:AJ24,"I")+COUNTIF(Mars!$F24:$AJ24,"-")+2*COUNTIF(Mars!$F24:$AJ24,"+")</f>
        <v>0</v>
      </c>
      <c r="M25" s="220">
        <f>COUNTIF(Avril!F25:AJ25,"I")+COUNTIF(Avril!$F25:$AJ25,"-")+2*COUNTIF(Avril!$F25:$AJ25,"+")</f>
        <v>0</v>
      </c>
      <c r="N25" s="220">
        <f>COUNTIF(Mai!F24:AJ24,"I")+COUNTIF(Mai!$F24:$AJ24,"-")+2*COUNTIF(Mai!$F24:$AJ24,"+")</f>
        <v>0</v>
      </c>
      <c r="O25" s="220">
        <f>COUNTIF(Juin!F25:AJ25,"I")+COUNTIF(Juin!$F25:$AJ25,"-")+2*COUNTIF(Juin!$F25:$AJ25,"+")</f>
        <v>0</v>
      </c>
      <c r="P25" s="220">
        <f>COUNTIF(Juil.!F24:AJ24,"I")+COUNTIF(Juil.!$F24:$AJ24,"-")+2*COUNTIF(Juil.!$F24:$AJ24,"+")</f>
        <v>0</v>
      </c>
      <c r="Q25" s="221"/>
      <c r="R25" s="220">
        <f t="shared" si="6"/>
        <v>0</v>
      </c>
    </row>
    <row r="26" spans="2:20" ht="18" customHeight="1" x14ac:dyDescent="0.3">
      <c r="B26" s="24">
        <f t="shared" si="1"/>
        <v>20</v>
      </c>
      <c r="C26" s="25" t="str">
        <f>CONCATENATE(Liste!B24," ",Liste!C24)</f>
        <v xml:space="preserve"> </v>
      </c>
      <c r="D26" s="26" t="s">
        <v>2</v>
      </c>
      <c r="E26" s="27"/>
      <c r="F26" s="51">
        <f>COUNTIF(Sept!$H26:$AJ26,"I")+COUNTIF(Sept!$H26:$AJ26,"-")+2*COUNTIF(Sept!$H26:$AJ26,"+")</f>
        <v>0</v>
      </c>
      <c r="G26" s="51">
        <f>COUNTIF(Oct.!$F25:$AJ25,"I")+COUNTIF(Oct.!$F25:$AJ25,"-")+2*COUNTIF(Oct.!$F25:$AJ25,"+")</f>
        <v>0</v>
      </c>
      <c r="H26" s="51">
        <f>COUNTIF(Nov.!F26:AJ26,"I")+COUNTIF(Nov.!$F26:$AJ26,"-")+2*COUNTIF(Nov.!$F26:$AJ26,"+")</f>
        <v>0</v>
      </c>
      <c r="I26" s="51">
        <f>COUNTIF(Déc.!F25:AJ86,"I")+COUNTIF(Déc.!$F25:$AJ25,"-")+2*COUNTIF(Déc.!$F25:$AJ25,"+")</f>
        <v>0</v>
      </c>
      <c r="J26" s="51">
        <f>COUNTIF(Jan.!H25:AK25,"I")+COUNTIF(Jan.!$H25:$AH25,"-")+2*COUNTIF(Jan.!$H25:$AH25,"+")</f>
        <v>0</v>
      </c>
      <c r="K26" s="51">
        <f>COUNTIF(Fév.!F26:AJ26,"I")+COUNTIF(Fév.!$F26:$AJ26,"-")+2*COUNTIF(Fév.!$F26:$AJ26,"+")</f>
        <v>0</v>
      </c>
      <c r="L26" s="51">
        <f>COUNTIF(Mars!F25:AJ25,"I")+COUNTIF(Mars!$F25:$AJ25,"-")+2*COUNTIF(Mars!$F25:$AJ25,"+")</f>
        <v>0</v>
      </c>
      <c r="M26" s="51">
        <f>COUNTIF(Avril!F26:AJ26,"I")+COUNTIF(Avril!$F26:$AJ26,"-")+2*COUNTIF(Avril!$F26:$AJ26,"+")</f>
        <v>0</v>
      </c>
      <c r="N26" s="51">
        <f>COUNTIF(Mai!F25:AJ25,"I")+COUNTIF(Mai!$F25:$AJ25,"-")+2*COUNTIF(Mai!$F25:$AJ25,"+")</f>
        <v>0</v>
      </c>
      <c r="O26" s="51">
        <f>COUNTIF(Juin!F26:AJ26,"I")+COUNTIF(Juin!$F26:$AJ26,"-")+2*COUNTIF(Juin!$F26:$AJ26,"+")</f>
        <v>0</v>
      </c>
      <c r="P26" s="51">
        <f>COUNTIF(Juil.!F25:AJ25,"I")+COUNTIF(Juil.!$F25:$AJ25,"-")+2*COUNTIF(Juil.!$F25:$AJ25,"+")</f>
        <v>0</v>
      </c>
      <c r="Q26" s="52"/>
      <c r="R26" s="51">
        <f t="shared" ref="R26:R29" si="7">SUM(F26:P26)</f>
        <v>0</v>
      </c>
    </row>
    <row r="27" spans="2:20" ht="18" customHeight="1" x14ac:dyDescent="0.3">
      <c r="B27" s="24">
        <f t="shared" si="1"/>
        <v>21</v>
      </c>
      <c r="C27" s="211" t="str">
        <f>CONCATENATE(Liste!B25," ",Liste!C25)</f>
        <v xml:space="preserve"> </v>
      </c>
      <c r="D27" s="202">
        <v>60</v>
      </c>
      <c r="E27" s="212" t="s">
        <v>13</v>
      </c>
      <c r="F27" s="220">
        <f>COUNTIF(Sept!$H27:$AJ27,"I")+COUNTIF(Sept!$H27:$AJ27,"-")+2*COUNTIF(Sept!$H27:$AJ27,"+")</f>
        <v>0</v>
      </c>
      <c r="G27" s="220">
        <f>COUNTIF(Oct.!$F26:$AJ26,"I")+COUNTIF(Oct.!$F26:$AJ26,"-")+2*COUNTIF(Oct.!$F26:$AJ26,"+")</f>
        <v>0</v>
      </c>
      <c r="H27" s="220">
        <f>COUNTIF(Nov.!F27:AJ27,"I")+COUNTIF(Nov.!$F27:$AJ27,"-")+2*COUNTIF(Nov.!$F27:$AJ27,"+")</f>
        <v>0</v>
      </c>
      <c r="I27" s="220">
        <f>COUNTIF(Déc.!F26:AJ87,"I")+COUNTIF(Déc.!$F26:$AJ26,"-")+2*COUNTIF(Déc.!$F26:$AJ26,"+")</f>
        <v>0</v>
      </c>
      <c r="J27" s="220">
        <f>COUNTIF(Jan.!H26:AK26,"I")+COUNTIF(Jan.!$H26:$AH26,"-")+2*COUNTIF(Jan.!$H26:$AH26,"+")</f>
        <v>0</v>
      </c>
      <c r="K27" s="220">
        <f>COUNTIF(Fév.!F27:AJ27,"I")+COUNTIF(Fév.!$F27:$AJ27,"-")+2*COUNTIF(Fév.!$F27:$AJ27,"+")</f>
        <v>0</v>
      </c>
      <c r="L27" s="220">
        <f>COUNTIF(Mars!F26:AJ26,"I")+COUNTIF(Mars!$F26:$AJ26,"-")+2*COUNTIF(Mars!$F26:$AJ26,"+")</f>
        <v>0</v>
      </c>
      <c r="M27" s="220">
        <f>COUNTIF(Avril!F27:AJ27,"I")+COUNTIF(Avril!$F27:$AJ27,"-")+2*COUNTIF(Avril!$F27:$AJ27,"+")</f>
        <v>0</v>
      </c>
      <c r="N27" s="220">
        <f>COUNTIF(Mai!F26:AJ26,"I")+COUNTIF(Mai!$F26:$AJ26,"-")+2*COUNTIF(Mai!$F26:$AJ26,"+")</f>
        <v>0</v>
      </c>
      <c r="O27" s="220">
        <f>COUNTIF(Juin!F27:AJ27,"I")+COUNTIF(Juin!$F27:$AJ27,"-")+2*COUNTIF(Juin!$F27:$AJ27,"+")</f>
        <v>0</v>
      </c>
      <c r="P27" s="220">
        <f>COUNTIF(Juil.!F26:AJ26,"I")+COUNTIF(Juil.!$F26:$AJ26,"-")+2*COUNTIF(Juil.!$F26:$AJ26,"+")</f>
        <v>0</v>
      </c>
      <c r="Q27" s="221"/>
      <c r="R27" s="220">
        <f t="shared" si="7"/>
        <v>0</v>
      </c>
    </row>
    <row r="28" spans="2:20" ht="18" customHeight="1" thickBot="1" x14ac:dyDescent="0.35">
      <c r="B28" s="24">
        <f t="shared" si="1"/>
        <v>22</v>
      </c>
      <c r="C28" s="25" t="str">
        <f>CONCATENATE(Liste!B26," ",Liste!C26)</f>
        <v xml:space="preserve"> </v>
      </c>
      <c r="D28" s="29">
        <v>60</v>
      </c>
      <c r="E28" s="20" t="s">
        <v>14</v>
      </c>
      <c r="F28" s="51">
        <f>COUNTIF(Sept!$H28:$AJ28,"I")+COUNTIF(Sept!$H28:$AJ28,"-")+2*COUNTIF(Sept!$H28:$AJ28,"+")</f>
        <v>0</v>
      </c>
      <c r="G28" s="51">
        <f>COUNTIF(Oct.!$F27:$AJ27,"I")+COUNTIF(Oct.!$F27:$AJ27,"-")+2*COUNTIF(Oct.!$F27:$AJ27,"+")</f>
        <v>0</v>
      </c>
      <c r="H28" s="51">
        <f>COUNTIF(Nov.!F28:AJ28,"I")+COUNTIF(Nov.!$F28:$AJ28,"-")+2*COUNTIF(Nov.!$F28:$AJ28,"+")</f>
        <v>0</v>
      </c>
      <c r="I28" s="51">
        <f>COUNTIF(Déc.!F27:AJ88,"I")+COUNTIF(Déc.!$F27:$AJ27,"-")+2*COUNTIF(Déc.!$F27:$AJ27,"+")</f>
        <v>0</v>
      </c>
      <c r="J28" s="51">
        <f>COUNTIF(Jan.!H27:AK27,"I")+COUNTIF(Jan.!$H27:$AH27,"-")+2*COUNTIF(Jan.!$H27:$AH27,"+")</f>
        <v>0</v>
      </c>
      <c r="K28" s="51">
        <f>COUNTIF(Fév.!F28:AJ28,"I")+COUNTIF(Fév.!$F28:$AJ28,"-")+2*COUNTIF(Fév.!$F28:$AJ28,"+")</f>
        <v>0</v>
      </c>
      <c r="L28" s="51">
        <f>COUNTIF(Mars!F27:AJ27,"I")+COUNTIF(Mars!$F27:$AJ27,"-")+2*COUNTIF(Mars!$F27:$AJ27,"+")</f>
        <v>0</v>
      </c>
      <c r="M28" s="51">
        <f>COUNTIF(Avril!F28:AJ28,"I")+COUNTIF(Avril!$F28:$AJ28,"-")+2*COUNTIF(Avril!$F28:$AJ28,"+")</f>
        <v>0</v>
      </c>
      <c r="N28" s="51">
        <f>COUNTIF(Mai!F27:AJ27,"I")+COUNTIF(Mai!$F27:$AJ27,"-")+2*COUNTIF(Mai!$F27:$AJ27,"+")</f>
        <v>0</v>
      </c>
      <c r="O28" s="51">
        <f>COUNTIF(Juin!F28:AJ28,"I")+COUNTIF(Juin!$F28:$AJ28,"-")+2*COUNTIF(Juin!$F28:$AJ28,"+")</f>
        <v>0</v>
      </c>
      <c r="P28" s="51">
        <f>COUNTIF(Juil.!F27:AJ27,"I")+COUNTIF(Juil.!$F27:$AJ27,"-")+2*COUNTIF(Juil.!$F27:$AJ27,"+")</f>
        <v>0</v>
      </c>
      <c r="Q28" s="52"/>
      <c r="R28" s="51">
        <f t="shared" si="7"/>
        <v>0</v>
      </c>
    </row>
    <row r="29" spans="2:20" ht="18" customHeight="1" x14ac:dyDescent="0.3">
      <c r="B29" s="24">
        <f t="shared" si="1"/>
        <v>23</v>
      </c>
      <c r="C29" s="211" t="str">
        <f>CONCATENATE(Liste!B27," ",Liste!C27)</f>
        <v xml:space="preserve"> </v>
      </c>
      <c r="D29" s="202">
        <v>60</v>
      </c>
      <c r="E29" s="212" t="s">
        <v>13</v>
      </c>
      <c r="F29" s="220">
        <f>COUNTIF(Sept!$H29:$AJ29,"I")+COUNTIF(Sept!$H29:$AJ29,"-")+2*COUNTIF(Sept!$H29:$AJ29,"+")</f>
        <v>0</v>
      </c>
      <c r="G29" s="220">
        <f>COUNTIF(Oct.!$F28:$AJ28,"I")+COUNTIF(Oct.!$F28:$AJ28,"-")+2*COUNTIF(Oct.!$F28:$AJ28,"+")</f>
        <v>0</v>
      </c>
      <c r="H29" s="220">
        <f>COUNTIF(Nov.!F29:AJ29,"I")+COUNTIF(Nov.!$F29:$AJ29,"-")+2*COUNTIF(Nov.!$F29:$AJ29,"+")</f>
        <v>0</v>
      </c>
      <c r="I29" s="220">
        <f>COUNTIF(Déc.!F28:AJ89,"I")+COUNTIF(Déc.!$F28:$AJ28,"-")+2*COUNTIF(Déc.!$F28:$AJ28,"+")</f>
        <v>0</v>
      </c>
      <c r="J29" s="220">
        <f>COUNTIF(Jan.!H28:AK28,"I")+COUNTIF(Jan.!$H28:$AH28,"-")+2*COUNTIF(Jan.!$H28:$AH28,"+")</f>
        <v>0</v>
      </c>
      <c r="K29" s="220">
        <f>COUNTIF(Fév.!F29:AJ29,"I")+COUNTIF(Fév.!$F29:$AJ29,"-")+2*COUNTIF(Fév.!$F29:$AJ29,"+")</f>
        <v>0</v>
      </c>
      <c r="L29" s="220">
        <f>COUNTIF(Mars!F28:AJ28,"I")+COUNTIF(Mars!$F28:$AJ28,"-")+2*COUNTIF(Mars!$F28:$AJ28,"+")</f>
        <v>0</v>
      </c>
      <c r="M29" s="220">
        <f>COUNTIF(Avril!F29:AJ29,"I")+COUNTIF(Avril!$F29:$AJ29,"-")+2*COUNTIF(Avril!$F29:$AJ29,"+")</f>
        <v>0</v>
      </c>
      <c r="N29" s="220">
        <f>COUNTIF(Mai!F28:AJ28,"I")+COUNTIF(Mai!$F28:$AJ28,"-")+2*COUNTIF(Mai!$F28:$AJ28,"+")</f>
        <v>0</v>
      </c>
      <c r="O29" s="220">
        <f>COUNTIF(Juin!F29:AJ29,"I")+COUNTIF(Juin!$F29:$AJ29,"-")+2*COUNTIF(Juin!$F29:$AJ29,"+")</f>
        <v>0</v>
      </c>
      <c r="P29" s="220">
        <f>COUNTIF(Juil.!F28:AJ28,"I")+COUNTIF(Juil.!$F28:$AJ28,"-")+2*COUNTIF(Juil.!$F28:$AJ28,"+")</f>
        <v>0</v>
      </c>
      <c r="Q29" s="221"/>
      <c r="R29" s="220">
        <f t="shared" si="7"/>
        <v>0</v>
      </c>
    </row>
    <row r="30" spans="2:20" ht="18" customHeight="1" thickBot="1" x14ac:dyDescent="0.35">
      <c r="B30" s="24">
        <f t="shared" si="1"/>
        <v>24</v>
      </c>
      <c r="C30" s="25" t="str">
        <f>CONCATENATE(Liste!B28," ",Liste!C28)</f>
        <v xml:space="preserve"> </v>
      </c>
      <c r="D30" s="29">
        <v>60</v>
      </c>
      <c r="E30" s="20" t="s">
        <v>14</v>
      </c>
      <c r="F30" s="51">
        <f>COUNTIF(Sept!$H30:$AJ30,"I")+COUNTIF(Sept!$H30:$AJ30,"-")+2*COUNTIF(Sept!$H30:$AJ30,"+")</f>
        <v>0</v>
      </c>
      <c r="G30" s="51">
        <f>COUNTIF(Oct.!$F29:$AJ29,"I")+COUNTIF(Oct.!$F29:$AJ29,"-")+2*COUNTIF(Oct.!$F29:$AJ29,"+")</f>
        <v>0</v>
      </c>
      <c r="H30" s="51">
        <f>COUNTIF(Nov.!F30:AJ30,"I")+COUNTIF(Nov.!$F30:$AJ30,"-")+2*COUNTIF(Nov.!$F30:$AJ30,"+")</f>
        <v>0</v>
      </c>
      <c r="I30" s="51">
        <f>COUNTIF(Déc.!F29:AJ90,"I")+COUNTIF(Déc.!$F29:$AJ29,"-")+2*COUNTIF(Déc.!$F29:$AJ29,"+")</f>
        <v>0</v>
      </c>
      <c r="J30" s="51">
        <f>COUNTIF(Jan.!H29:AK29,"I")+COUNTIF(Jan.!$H29:$AH29,"-")+2*COUNTIF(Jan.!$H29:$AH29,"+")</f>
        <v>0</v>
      </c>
      <c r="K30" s="51">
        <f>COUNTIF(Fév.!F30:AJ30,"I")+COUNTIF(Fév.!$F30:$AJ30,"-")+2*COUNTIF(Fév.!$F30:$AJ30,"+")</f>
        <v>0</v>
      </c>
      <c r="L30" s="51">
        <f>COUNTIF(Mars!F29:AJ29,"I")+COUNTIF(Mars!$F29:$AJ29,"-")+2*COUNTIF(Mars!$F29:$AJ29,"+")</f>
        <v>0</v>
      </c>
      <c r="M30" s="51">
        <f>COUNTIF(Avril!F30:AJ30,"I")+COUNTIF(Avril!$F30:$AJ30,"-")+2*COUNTIF(Avril!$F30:$AJ30,"+")</f>
        <v>0</v>
      </c>
      <c r="N30" s="51">
        <f>COUNTIF(Mai!F29:AJ29,"I")+COUNTIF(Mai!$F29:$AJ29,"-")+2*COUNTIF(Mai!$F29:$AJ29,"+")</f>
        <v>0</v>
      </c>
      <c r="O30" s="51">
        <f>COUNTIF(Juin!F30:AJ30,"I")+COUNTIF(Juin!$F30:$AJ30,"-")+2*COUNTIF(Juin!$F30:$AJ30,"+")</f>
        <v>0</v>
      </c>
      <c r="P30" s="51">
        <f>COUNTIF(Juil.!F29:AJ29,"I")+COUNTIF(Juil.!$F29:$AJ29,"-")+2*COUNTIF(Juil.!$F29:$AJ29,"+")</f>
        <v>0</v>
      </c>
      <c r="Q30" s="52"/>
      <c r="R30" s="51">
        <f t="shared" ref="R30:R32" si="8">SUM(F30:P30)</f>
        <v>0</v>
      </c>
    </row>
    <row r="31" spans="2:20" ht="18" customHeight="1" x14ac:dyDescent="0.3">
      <c r="B31" s="24">
        <f t="shared" si="1"/>
        <v>25</v>
      </c>
      <c r="C31" s="211" t="str">
        <f>CONCATENATE(Liste!B29," ",Liste!C29)</f>
        <v xml:space="preserve"> </v>
      </c>
      <c r="D31" s="202">
        <v>60</v>
      </c>
      <c r="E31" s="212" t="s">
        <v>13</v>
      </c>
      <c r="F31" s="220">
        <f>COUNTIF(Sept!$H31:$AJ31,"I")+COUNTIF(Sept!$H31:$AJ31,"-")+2*COUNTIF(Sept!$H31:$AJ31,"+")</f>
        <v>0</v>
      </c>
      <c r="G31" s="220">
        <f>COUNTIF(Oct.!$F30:$AJ30,"I")+COUNTIF(Oct.!$F30:$AJ30,"-")+2*COUNTIF(Oct.!$F30:$AJ30,"+")</f>
        <v>0</v>
      </c>
      <c r="H31" s="220">
        <f>COUNTIF(Nov.!F31:AJ31,"I")+COUNTIF(Nov.!$F31:$AJ31,"-")+2*COUNTIF(Nov.!$F31:$AJ31,"+")</f>
        <v>0</v>
      </c>
      <c r="I31" s="220">
        <f>COUNTIF(Déc.!F30:AJ91,"I")+COUNTIF(Déc.!$F30:$AJ30,"-")+2*COUNTIF(Déc.!$F30:$AJ30,"+")</f>
        <v>0</v>
      </c>
      <c r="J31" s="220">
        <f>COUNTIF(Jan.!H30:AK30,"I")+COUNTIF(Jan.!$H30:$AH30,"-")+2*COUNTIF(Jan.!$H30:$AH30,"+")</f>
        <v>0</v>
      </c>
      <c r="K31" s="220">
        <f>COUNTIF(Fév.!F31:AJ31,"I")+COUNTIF(Fév.!$F31:$AJ31,"-")+2*COUNTIF(Fév.!$F31:$AJ31,"+")</f>
        <v>0</v>
      </c>
      <c r="L31" s="220">
        <f>COUNTIF(Mars!F30:AJ30,"I")+COUNTIF(Mars!$F30:$AJ30,"-")+2*COUNTIF(Mars!$F30:$AJ30,"+")</f>
        <v>0</v>
      </c>
      <c r="M31" s="220">
        <f>COUNTIF(Avril!F31:AJ31,"I")+COUNTIF(Avril!$F31:$AJ31,"-")+2*COUNTIF(Avril!$F31:$AJ31,"+")</f>
        <v>0</v>
      </c>
      <c r="N31" s="220">
        <f>COUNTIF(Mai!F30:AJ30,"I")+COUNTIF(Mai!$F30:$AJ30,"-")+2*COUNTIF(Mai!$F30:$AJ30,"+")</f>
        <v>0</v>
      </c>
      <c r="O31" s="220">
        <f>COUNTIF(Juin!F31:AJ31,"I")+COUNTIF(Juin!$F31:$AJ31,"-")+2*COUNTIF(Juin!$F31:$AJ31,"+")</f>
        <v>0</v>
      </c>
      <c r="P31" s="220">
        <f>COUNTIF(Juil.!F30:AJ30,"I")+COUNTIF(Juil.!$F30:$AJ30,"-")+2*COUNTIF(Juil.!$F30:$AJ30,"+")</f>
        <v>0</v>
      </c>
      <c r="Q31" s="221"/>
      <c r="R31" s="220">
        <f t="shared" si="8"/>
        <v>0</v>
      </c>
    </row>
    <row r="32" spans="2:20" s="30" customFormat="1" ht="18" customHeight="1" thickBot="1" x14ac:dyDescent="0.35">
      <c r="B32" s="24">
        <f t="shared" si="1"/>
        <v>26</v>
      </c>
      <c r="C32" s="25" t="str">
        <f>CONCATENATE(Liste!B30," ",Liste!C30)</f>
        <v xml:space="preserve"> </v>
      </c>
      <c r="D32" s="29">
        <v>60</v>
      </c>
      <c r="E32" s="20" t="s">
        <v>14</v>
      </c>
      <c r="F32" s="51">
        <f>COUNTIF(Sept!$H32:$AJ32,"I")+COUNTIF(Sept!$H32:$AJ32,"-")+2*COUNTIF(Sept!$H32:$AJ32,"+")</f>
        <v>0</v>
      </c>
      <c r="G32" s="51">
        <f>COUNTIF(Oct.!$F31:$AJ31,"I")+COUNTIF(Oct.!$F31:$AJ31,"-")+2*COUNTIF(Oct.!$F31:$AJ31,"+")</f>
        <v>0</v>
      </c>
      <c r="H32" s="51">
        <f>COUNTIF(Nov.!F32:AJ32,"I")+COUNTIF(Nov.!$F32:$AJ32,"-")+2*COUNTIF(Nov.!$F32:$AJ32,"+")</f>
        <v>0</v>
      </c>
      <c r="I32" s="51">
        <f>COUNTIF(Déc.!F31:AJ92,"I")+COUNTIF(Déc.!$F31:$AJ31,"-")+2*COUNTIF(Déc.!$F31:$AJ31,"+")</f>
        <v>0</v>
      </c>
      <c r="J32" s="51">
        <f>COUNTIF(Jan.!H31:AK31,"I")+COUNTIF(Jan.!$H31:$AH31,"-")+2*COUNTIF(Jan.!$H31:$AH31,"+")</f>
        <v>0</v>
      </c>
      <c r="K32" s="51">
        <f>COUNTIF(Fév.!F32:AJ32,"I")+COUNTIF(Fév.!$F32:$AJ32,"-")+2*COUNTIF(Fév.!$F32:$AJ32,"+")</f>
        <v>0</v>
      </c>
      <c r="L32" s="51">
        <f>COUNTIF(Mars!F31:AJ31,"I")+COUNTIF(Mars!$F31:$AJ31,"-")+2*COUNTIF(Mars!$F31:$AJ31,"+")</f>
        <v>0</v>
      </c>
      <c r="M32" s="51">
        <f>COUNTIF(Avril!F32:AJ32,"I")+COUNTIF(Avril!$F32:$AJ32,"-")+2*COUNTIF(Avril!$F32:$AJ32,"+")</f>
        <v>0</v>
      </c>
      <c r="N32" s="51">
        <f>COUNTIF(Mai!F31:AJ31,"I")+COUNTIF(Mai!$F31:$AJ31,"-")+2*COUNTIF(Mai!$F31:$AJ31,"+")</f>
        <v>0</v>
      </c>
      <c r="O32" s="51">
        <f>COUNTIF(Juin!F32:AJ32,"I")+COUNTIF(Juin!$F32:$AJ32,"-")+2*COUNTIF(Juin!$F32:$AJ32,"+")</f>
        <v>0</v>
      </c>
      <c r="P32" s="51">
        <f>COUNTIF(Juil.!F31:AJ31,"I")+COUNTIF(Juil.!$F31:$AJ31,"-")+2*COUNTIF(Juil.!$F31:$AJ31,"+")</f>
        <v>0</v>
      </c>
      <c r="Q32" s="52"/>
      <c r="R32" s="51">
        <f t="shared" si="8"/>
        <v>0</v>
      </c>
    </row>
    <row r="33" spans="2:37" ht="18" customHeight="1" x14ac:dyDescent="0.3">
      <c r="B33" s="24">
        <f>B32+1</f>
        <v>27</v>
      </c>
      <c r="C33" s="211" t="str">
        <f>CONCATENATE(Liste!B31," ",Liste!C31)</f>
        <v xml:space="preserve"> </v>
      </c>
      <c r="D33" s="202">
        <v>60</v>
      </c>
      <c r="E33" s="212" t="s">
        <v>13</v>
      </c>
      <c r="F33" s="220">
        <f>COUNTIF(Sept!$H33:$AJ33,"I")+COUNTIF(Sept!$H33:$AJ33,"-")+2*COUNTIF(Sept!$H33:$AJ33,"+")</f>
        <v>0</v>
      </c>
      <c r="G33" s="220">
        <f>COUNTIF(Oct.!$F32:$AJ32,"I")+COUNTIF(Oct.!$F32:$AJ32,"-")+2*COUNTIF(Oct.!$F32:$AJ32,"+")</f>
        <v>0</v>
      </c>
      <c r="H33" s="220">
        <f>COUNTIF(Nov.!F33:AJ33,"I")+COUNTIF(Nov.!$F33:$AJ33,"-")+2*COUNTIF(Nov.!$F33:$AJ33,"+")</f>
        <v>0</v>
      </c>
      <c r="I33" s="220">
        <f>COUNTIF(Déc.!F32:AJ93,"I")+COUNTIF(Déc.!$F32:$AJ32,"-")+2*COUNTIF(Déc.!$F32:$AJ32,"+")</f>
        <v>0</v>
      </c>
      <c r="J33" s="220">
        <f>COUNTIF(Jan.!H32:AK32,"I")+COUNTIF(Jan.!$H32:$AH32,"-")+2*COUNTIF(Jan.!$H32:$AH32,"+")</f>
        <v>0</v>
      </c>
      <c r="K33" s="220">
        <f>COUNTIF(Fév.!F33:AJ33,"I")+COUNTIF(Fév.!$F33:$AJ33,"-")+2*COUNTIF(Fév.!$F33:$AJ33,"+")</f>
        <v>0</v>
      </c>
      <c r="L33" s="220">
        <f>COUNTIF(Mars!F32:AJ32,"I")+COUNTIF(Mars!$F32:$AJ32,"-")+2*COUNTIF(Mars!$F32:$AJ32,"+")</f>
        <v>0</v>
      </c>
      <c r="M33" s="220">
        <f>COUNTIF(Avril!F33:AJ33,"I")+COUNTIF(Avril!$F33:$AJ33,"-")+2*COUNTIF(Avril!$F33:$AJ33,"+")</f>
        <v>0</v>
      </c>
      <c r="N33" s="220">
        <f>COUNTIF(Mai!F32:AJ32,"I")+COUNTIF(Mai!$F32:$AJ32,"-")+2*COUNTIF(Mai!$F32:$AJ32,"+")</f>
        <v>0</v>
      </c>
      <c r="O33" s="220">
        <f>COUNTIF(Juin!F33:AJ33,"I")+COUNTIF(Juin!$F33:$AJ33,"-")+2*COUNTIF(Juin!$F33:$AJ33,"+")</f>
        <v>0</v>
      </c>
      <c r="P33" s="220">
        <f>COUNTIF(Juil.!F32:AJ32,"I")+COUNTIF(Juil.!$F32:$AJ32,"-")+2*COUNTIF(Juil.!$F32:$AJ32,"+")</f>
        <v>0</v>
      </c>
      <c r="Q33" s="221"/>
      <c r="R33" s="220">
        <f t="shared" ref="R33:R36" si="9">SUM(F33:P33)</f>
        <v>0</v>
      </c>
    </row>
    <row r="34" spans="2:37" ht="18" customHeight="1" thickBot="1" x14ac:dyDescent="0.35">
      <c r="B34" s="24">
        <f>B33+1</f>
        <v>28</v>
      </c>
      <c r="C34" s="25" t="str">
        <f>CONCATENATE(Liste!B32," ",Liste!C32)</f>
        <v xml:space="preserve"> </v>
      </c>
      <c r="D34" s="29">
        <v>60</v>
      </c>
      <c r="E34" s="20" t="s">
        <v>14</v>
      </c>
      <c r="F34" s="51">
        <f>COUNTIF(Sept!$H34:$AJ34,"I")+COUNTIF(Sept!$H34:$AJ34,"-")+2*COUNTIF(Sept!$H34:$AJ34,"+")</f>
        <v>0</v>
      </c>
      <c r="G34" s="51">
        <f>COUNTIF(Oct.!$F33:$AJ33,"I")+COUNTIF(Oct.!$F33:$AJ33,"-")+2*COUNTIF(Oct.!$F33:$AJ33,"+")</f>
        <v>0</v>
      </c>
      <c r="H34" s="51">
        <f>COUNTIF(Nov.!F34:AJ34,"I")+COUNTIF(Nov.!$F34:$AJ34,"-")+2*COUNTIF(Nov.!$F34:$AJ34,"+")</f>
        <v>0</v>
      </c>
      <c r="I34" s="51">
        <f>COUNTIF(Déc.!F33:AJ94,"I")+COUNTIF(Déc.!$F33:$AJ33,"-")+2*COUNTIF(Déc.!$F33:$AJ33,"+")</f>
        <v>0</v>
      </c>
      <c r="J34" s="51">
        <f>COUNTIF(Jan.!H33:AK33,"I")+COUNTIF(Jan.!$H33:$AH33,"-")+2*COUNTIF(Jan.!$H33:$AH33,"+")</f>
        <v>0</v>
      </c>
      <c r="K34" s="51">
        <f>COUNTIF(Fév.!F34:AJ34,"I")+COUNTIF(Fév.!$F34:$AJ34,"-")+2*COUNTIF(Fév.!$F34:$AJ34,"+")</f>
        <v>0</v>
      </c>
      <c r="L34" s="51">
        <f>COUNTIF(Mars!F33:AJ33,"I")+COUNTIF(Mars!$F33:$AJ33,"-")+2*COUNTIF(Mars!$F33:$AJ33,"+")</f>
        <v>0</v>
      </c>
      <c r="M34" s="51">
        <f>COUNTIF(Avril!F34:AJ34,"I")+COUNTIF(Avril!$F34:$AJ34,"-")+2*COUNTIF(Avril!$F34:$AJ34,"+")</f>
        <v>0</v>
      </c>
      <c r="N34" s="51">
        <f>COUNTIF(Mai!F33:AJ33,"I")+COUNTIF(Mai!$F33:$AJ33,"-")+2*COUNTIF(Mai!$F33:$AJ33,"+")</f>
        <v>0</v>
      </c>
      <c r="O34" s="51">
        <f>COUNTIF(Juin!F34:AJ34,"I")+COUNTIF(Juin!$F34:$AJ34,"-")+2*COUNTIF(Juin!$F34:$AJ34,"+")</f>
        <v>0</v>
      </c>
      <c r="P34" s="51">
        <f>COUNTIF(Juil.!F33:AJ33,"I")+COUNTIF(Juil.!$F33:$AJ33,"-")+2*COUNTIF(Juil.!$F33:$AJ33,"+")</f>
        <v>0</v>
      </c>
      <c r="Q34" s="52"/>
      <c r="R34" s="51">
        <f t="shared" si="9"/>
        <v>0</v>
      </c>
    </row>
    <row r="35" spans="2:37" ht="18" customHeight="1" x14ac:dyDescent="0.3">
      <c r="B35" s="24">
        <f>B34+1</f>
        <v>29</v>
      </c>
      <c r="C35" s="211" t="str">
        <f>CONCATENATE(Liste!B33," ",Liste!C33)</f>
        <v xml:space="preserve"> </v>
      </c>
      <c r="D35" s="202">
        <v>60</v>
      </c>
      <c r="E35" s="212" t="s">
        <v>13</v>
      </c>
      <c r="F35" s="220">
        <f>COUNTIF(Sept!$H35:$AJ35,"I")+COUNTIF(Sept!$H35:$AJ35,"-")+2*COUNTIF(Sept!$H35:$AJ35,"+")</f>
        <v>0</v>
      </c>
      <c r="G35" s="220">
        <f>COUNTIF(Oct.!$F34:$AJ34,"I")+COUNTIF(Oct.!$F34:$AJ34,"-")+2*COUNTIF(Oct.!$F34:$AJ34,"+")</f>
        <v>0</v>
      </c>
      <c r="H35" s="220">
        <f>COUNTIF(Nov.!F35:AJ35,"I")+COUNTIF(Nov.!$F35:$AJ35,"-")+2*COUNTIF(Nov.!$F35:$AJ35,"+")</f>
        <v>0</v>
      </c>
      <c r="I35" s="220">
        <f>COUNTIF(Déc.!F34:AJ95,"I")+COUNTIF(Déc.!$F34:$AJ34,"-")+2*COUNTIF(Déc.!$F34:$AJ34,"+")</f>
        <v>0</v>
      </c>
      <c r="J35" s="220">
        <f>COUNTIF(Jan.!H34:AK34,"I")+COUNTIF(Jan.!$H34:$AH34,"-")+2*COUNTIF(Jan.!$H34:$AH34,"+")</f>
        <v>0</v>
      </c>
      <c r="K35" s="220">
        <f>COUNTIF(Fév.!F35:AJ35,"I")+COUNTIF(Fév.!$F35:$AJ35,"-")+2*COUNTIF(Fév.!$F35:$AJ35,"+")</f>
        <v>0</v>
      </c>
      <c r="L35" s="220">
        <f>COUNTIF(Mars!F34:AJ34,"I")+COUNTIF(Mars!$F34:$AJ34,"-")+2*COUNTIF(Mars!$F34:$AJ34,"+")</f>
        <v>0</v>
      </c>
      <c r="M35" s="220">
        <f>COUNTIF(Avril!F35:AJ35,"I")+COUNTIF(Avril!$F35:$AJ35,"-")+2*COUNTIF(Avril!$F35:$AJ35,"+")</f>
        <v>0</v>
      </c>
      <c r="N35" s="220">
        <f>COUNTIF(Mai!F34:AJ34,"I")+COUNTIF(Mai!$F34:$AJ34,"-")+2*COUNTIF(Mai!$F34:$AJ34,"+")</f>
        <v>0</v>
      </c>
      <c r="O35" s="220">
        <f>COUNTIF(Juin!F35:AJ35,"I")+COUNTIF(Juin!$F35:$AJ35,"-")+2*COUNTIF(Juin!$F35:$AJ35,"+")</f>
        <v>0</v>
      </c>
      <c r="P35" s="220">
        <f>COUNTIF(Juil.!F34:AJ34,"I")+COUNTIF(Juil.!$F34:$AJ34,"-")+2*COUNTIF(Juil.!$F34:$AJ34,"+")</f>
        <v>0</v>
      </c>
      <c r="Q35" s="221"/>
      <c r="R35" s="220">
        <f t="shared" si="9"/>
        <v>0</v>
      </c>
    </row>
    <row r="36" spans="2:37" ht="18" customHeight="1" thickBot="1" x14ac:dyDescent="0.35">
      <c r="B36" s="24">
        <f>B35+1</f>
        <v>30</v>
      </c>
      <c r="C36" s="25" t="str">
        <f>CONCATENATE(Liste!B34," ",Liste!C34)</f>
        <v xml:space="preserve"> </v>
      </c>
      <c r="D36" s="29">
        <v>60</v>
      </c>
      <c r="E36" s="20" t="s">
        <v>14</v>
      </c>
      <c r="F36" s="51">
        <f>COUNTIF(Sept!$H36:$AJ36,"I")+COUNTIF(Sept!$H36:$AJ36,"-")+2*COUNTIF(Sept!$H36:$AJ36,"+")</f>
        <v>0</v>
      </c>
      <c r="G36" s="51">
        <f>COUNTIF(Oct.!$F35:$AJ35,"I")+COUNTIF(Oct.!$F35:$AJ35,"-")+2*COUNTIF(Oct.!$F35:$AJ35,"+")</f>
        <v>0</v>
      </c>
      <c r="H36" s="51">
        <f>COUNTIF(Nov.!F36:AJ36,"I")+COUNTIF(Nov.!$F36:$AJ36,"-")+2*COUNTIF(Nov.!$F36:$AJ36,"+")</f>
        <v>0</v>
      </c>
      <c r="I36" s="51">
        <f>COUNTIF(Déc.!F35:AJ96,"I")+COUNTIF(Déc.!$F35:$AJ35,"-")+2*COUNTIF(Déc.!$F35:$AJ35,"+")</f>
        <v>0</v>
      </c>
      <c r="J36" s="51">
        <f>COUNTIF(Jan.!H35:AK35,"I")+COUNTIF(Jan.!$H35:$AH35,"-")+2*COUNTIF(Jan.!$H35:$AH35,"+")</f>
        <v>0</v>
      </c>
      <c r="K36" s="51">
        <f>COUNTIF(Fév.!F36:AJ36,"I")+COUNTIF(Fév.!$F36:$AJ36,"-")+2*COUNTIF(Fév.!$F36:$AJ36,"+")</f>
        <v>0</v>
      </c>
      <c r="L36" s="51">
        <f>COUNTIF(Mars!F35:AJ35,"I")+COUNTIF(Mars!$F35:$AJ35,"-")+2*COUNTIF(Mars!$F35:$AJ35,"+")</f>
        <v>0</v>
      </c>
      <c r="M36" s="51">
        <f>COUNTIF(Avril!F36:AJ36,"I")+COUNTIF(Avril!$F36:$AJ36,"-")+2*COUNTIF(Avril!$F36:$AJ36,"+")</f>
        <v>0</v>
      </c>
      <c r="N36" s="51">
        <f>COUNTIF(Mai!F35:AJ35,"I")+COUNTIF(Mai!$F35:$AJ35,"-")+2*COUNTIF(Mai!$F35:$AJ35,"+")</f>
        <v>0</v>
      </c>
      <c r="O36" s="51">
        <f>COUNTIF(Juin!F36:AJ36,"I")+COUNTIF(Juin!$F36:$AJ36,"-")+2*COUNTIF(Juin!$F36:$AJ36,"+")</f>
        <v>0</v>
      </c>
      <c r="P36" s="51">
        <f>COUNTIF(Juil.!F35:AJ35,"I")+COUNTIF(Juil.!$F35:$AJ35,"-")+2*COUNTIF(Juil.!$F35:$AJ35,"+")</f>
        <v>0</v>
      </c>
      <c r="Q36" s="52"/>
      <c r="R36" s="51">
        <f t="shared" si="9"/>
        <v>0</v>
      </c>
    </row>
    <row r="37" spans="2:37" ht="18" customHeight="1" x14ac:dyDescent="0.3"/>
    <row r="38" spans="2:37" ht="18" customHeight="1" x14ac:dyDescent="0.3"/>
    <row r="39" spans="2:37" ht="18" customHeight="1" x14ac:dyDescent="0.3">
      <c r="AH39" s="53"/>
      <c r="AI39" s="53"/>
      <c r="AJ39" s="53"/>
      <c r="AK39" s="53"/>
    </row>
  </sheetData>
  <sheetProtection sheet="1" selectLockedCells="1" selectUnlockedCells="1"/>
  <mergeCells count="14">
    <mergeCell ref="C2:R2"/>
    <mergeCell ref="F4:F6"/>
    <mergeCell ref="G4:G6"/>
    <mergeCell ref="H4:H6"/>
    <mergeCell ref="I4:I6"/>
    <mergeCell ref="J4:J6"/>
    <mergeCell ref="K4:K6"/>
    <mergeCell ref="C4:C6"/>
    <mergeCell ref="R4:R6"/>
    <mergeCell ref="L4:L6"/>
    <mergeCell ref="M4:M6"/>
    <mergeCell ref="N4:N6"/>
    <mergeCell ref="O4:O6"/>
    <mergeCell ref="P4:P6"/>
  </mergeCells>
  <printOptions horizontalCentered="1" verticalCentered="1"/>
  <pageMargins left="0.43307086614173229" right="0.43307086614173229" top="0.19685039370078741" bottom="0.19685039370078741" header="0.31496062992125984" footer="0.31496062992125984"/>
  <pageSetup paperSize="9" scale="9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>
    <tabColor rgb="FF92D050"/>
  </sheetPr>
  <dimension ref="A1:IV553"/>
  <sheetViews>
    <sheetView showGridLines="0" showRowColHeaders="0" tabSelected="1" zoomScale="115" zoomScaleNormal="11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H4" sqref="H4"/>
    </sheetView>
  </sheetViews>
  <sheetFormatPr baseColWidth="10" defaultColWidth="3.85546875" defaultRowHeight="15.75" x14ac:dyDescent="0.25"/>
  <cols>
    <col min="1" max="1" width="4.85546875" style="65" customWidth="1"/>
    <col min="2" max="2" width="19.7109375" style="20" customWidth="1"/>
    <col min="3" max="150" width="4.7109375" style="66" customWidth="1"/>
    <col min="151" max="154" width="3.85546875" style="66" hidden="1" customWidth="1"/>
    <col min="155" max="155" width="0" style="66" hidden="1" customWidth="1"/>
    <col min="156" max="16384" width="3.85546875" style="66"/>
  </cols>
  <sheetData>
    <row r="1" spans="1:256" ht="51" customHeight="1" x14ac:dyDescent="0.25">
      <c r="D1" s="67"/>
      <c r="E1" s="67"/>
      <c r="F1" s="67"/>
      <c r="G1" s="262" t="s">
        <v>69</v>
      </c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/>
    </row>
    <row r="2" spans="1:256" ht="15" customHeight="1" x14ac:dyDescent="0.25">
      <c r="A2" s="68" t="s">
        <v>18</v>
      </c>
      <c r="B2" s="69" t="s">
        <v>71</v>
      </c>
      <c r="C2" s="278" t="s">
        <v>2</v>
      </c>
      <c r="D2" s="278"/>
      <c r="E2" s="278"/>
      <c r="F2" s="278"/>
      <c r="G2" s="278"/>
      <c r="J2" s="66" t="s">
        <v>2</v>
      </c>
      <c r="N2" s="66" t="s">
        <v>2</v>
      </c>
      <c r="R2" s="66" t="s">
        <v>2</v>
      </c>
      <c r="V2" s="66" t="s">
        <v>2</v>
      </c>
      <c r="Z2" s="66" t="s">
        <v>2</v>
      </c>
      <c r="AD2" s="66" t="s">
        <v>2</v>
      </c>
      <c r="AH2" s="66" t="s">
        <v>2</v>
      </c>
      <c r="AL2" s="66" t="s">
        <v>2</v>
      </c>
      <c r="AP2" s="66" t="s">
        <v>2</v>
      </c>
      <c r="AT2" s="66" t="s">
        <v>2</v>
      </c>
      <c r="AX2" s="66" t="s">
        <v>2</v>
      </c>
      <c r="BB2" s="66" t="s">
        <v>2</v>
      </c>
      <c r="BF2" s="66" t="s">
        <v>2</v>
      </c>
      <c r="BJ2" s="66" t="s">
        <v>2</v>
      </c>
      <c r="BN2" s="66" t="s">
        <v>2</v>
      </c>
      <c r="BR2" s="66" t="s">
        <v>2</v>
      </c>
      <c r="BV2" s="66" t="s">
        <v>2</v>
      </c>
      <c r="BZ2" s="66" t="s">
        <v>2</v>
      </c>
      <c r="CD2" s="66" t="s">
        <v>2</v>
      </c>
      <c r="CH2" s="66" t="s">
        <v>2</v>
      </c>
      <c r="CL2" s="66" t="s">
        <v>2</v>
      </c>
      <c r="CP2" s="66" t="s">
        <v>2</v>
      </c>
      <c r="CT2" s="66" t="s">
        <v>2</v>
      </c>
      <c r="CX2" s="66" t="s">
        <v>2</v>
      </c>
    </row>
    <row r="3" spans="1:256" ht="15" customHeight="1" x14ac:dyDescent="0.25">
      <c r="A3" s="68" t="s">
        <v>66</v>
      </c>
      <c r="B3" s="69" t="s">
        <v>72</v>
      </c>
      <c r="C3" s="266" t="s">
        <v>70</v>
      </c>
      <c r="D3" s="267"/>
      <c r="E3" s="267"/>
      <c r="F3" s="268"/>
      <c r="G3" s="275" t="str">
        <f>CONCATENATE("SEMAINE ",DH42)</f>
        <v>SEMAINE 1</v>
      </c>
      <c r="H3" s="276"/>
      <c r="I3" s="276"/>
      <c r="J3" s="277"/>
      <c r="K3" s="263" t="str">
        <f>CONCATENATE("SEMAINE ",DL42)</f>
        <v>SEMAINE 2</v>
      </c>
      <c r="L3" s="264"/>
      <c r="M3" s="264"/>
      <c r="N3" s="265"/>
      <c r="O3" s="275" t="str">
        <f>CONCATENATE("SEMAINE ",DP42)</f>
        <v>SEMAINE 3</v>
      </c>
      <c r="P3" s="276"/>
      <c r="Q3" s="276"/>
      <c r="R3" s="277"/>
      <c r="S3" s="263" t="str">
        <f>CONCATENATE("SEMAINE ",DT42)</f>
        <v>SEMAINE 4</v>
      </c>
      <c r="T3" s="264"/>
      <c r="U3" s="264"/>
      <c r="V3" s="265"/>
      <c r="W3" s="275" t="str">
        <f>CONCATENATE("SEMAINE ",DX42)</f>
        <v>SEMAINE 5</v>
      </c>
      <c r="X3" s="276"/>
      <c r="Y3" s="276"/>
      <c r="Z3" s="277"/>
      <c r="AA3" s="263" t="str">
        <f>CONCATENATE("SEMAINE ",EB42)</f>
        <v>SEMAINE 6</v>
      </c>
      <c r="AB3" s="264"/>
      <c r="AC3" s="264"/>
      <c r="AD3" s="265"/>
      <c r="AE3" s="275" t="str">
        <f>CONCATENATE("SEMAINE ",EF42)</f>
        <v>SEMAINE 7</v>
      </c>
      <c r="AF3" s="276"/>
      <c r="AG3" s="276"/>
      <c r="AH3" s="277"/>
      <c r="AI3" s="263" t="str">
        <f>CONCATENATE("SEMAINE ",EJ42)</f>
        <v>SEMAINE 8</v>
      </c>
      <c r="AJ3" s="264"/>
      <c r="AK3" s="264"/>
      <c r="AL3" s="265"/>
      <c r="AM3" s="275" t="str">
        <f>CONCATENATE("SEMAINE ",EN42)</f>
        <v>SEMAINE 9</v>
      </c>
      <c r="AN3" s="276"/>
      <c r="AO3" s="276"/>
      <c r="AP3" s="277"/>
      <c r="AQ3" s="263" t="str">
        <f>CONCATENATE("SEMAINE ",ER42)</f>
        <v>SEMAINE 10</v>
      </c>
      <c r="AR3" s="264"/>
      <c r="AS3" s="264"/>
      <c r="AT3" s="265"/>
      <c r="AU3" s="275" t="str">
        <f>CONCATENATE("SEMAINE ",EV42)</f>
        <v>SEMAINE 11</v>
      </c>
      <c r="AV3" s="276"/>
      <c r="AW3" s="276"/>
      <c r="AX3" s="277"/>
      <c r="AY3" s="91" t="str">
        <f>CONCATENATE("SEMAINE ",EZ42)</f>
        <v>SEMAINE 12</v>
      </c>
      <c r="AZ3" s="92"/>
      <c r="BA3" s="92"/>
      <c r="BB3" s="93"/>
      <c r="BC3" s="275" t="str">
        <f>CONCATENATE("SEMAINE ",FD42)</f>
        <v>SEMAINE 13</v>
      </c>
      <c r="BD3" s="276"/>
      <c r="BE3" s="276"/>
      <c r="BF3" s="277"/>
      <c r="BG3" s="263" t="str">
        <f>CONCATENATE("SEMAINE ",FH42)</f>
        <v>SEMAINE 14</v>
      </c>
      <c r="BH3" s="264"/>
      <c r="BI3" s="264"/>
      <c r="BJ3" s="265"/>
      <c r="BK3" s="275" t="str">
        <f>CONCATENATE("SEMAINE ",FL42)</f>
        <v>SEMAINE 15</v>
      </c>
      <c r="BL3" s="276"/>
      <c r="BM3" s="276"/>
      <c r="BN3" s="277"/>
      <c r="BO3" s="263" t="str">
        <f>CONCATENATE("SEMAINE ",FP42)</f>
        <v>SEMAINE 16</v>
      </c>
      <c r="BP3" s="264"/>
      <c r="BQ3" s="264"/>
      <c r="BR3" s="265"/>
      <c r="BS3" s="275" t="str">
        <f>CONCATENATE("SEMAINE ",FT42)</f>
        <v>SEMAINE 17</v>
      </c>
      <c r="BT3" s="276"/>
      <c r="BU3" s="276"/>
      <c r="BV3" s="277"/>
      <c r="BW3" s="263" t="str">
        <f>CONCATENATE("SEMAINE ",FX42)</f>
        <v>SEMAINE 18</v>
      </c>
      <c r="BX3" s="264"/>
      <c r="BY3" s="264"/>
      <c r="BZ3" s="265"/>
      <c r="CA3" s="275" t="str">
        <f>CONCATENATE("SEMAINE ",GB42)</f>
        <v>SEMAINE 19</v>
      </c>
      <c r="CB3" s="276"/>
      <c r="CC3" s="276"/>
      <c r="CD3" s="277"/>
      <c r="CE3" s="263" t="str">
        <f>CONCATENATE("SEMAINE ",GF42)</f>
        <v>SEMAINE 20</v>
      </c>
      <c r="CF3" s="264"/>
      <c r="CG3" s="264"/>
      <c r="CH3" s="265"/>
      <c r="CI3" s="275" t="str">
        <f>CONCATENATE("SEMAINE ",GJ42)</f>
        <v>SEMAINE 21</v>
      </c>
      <c r="CJ3" s="276"/>
      <c r="CK3" s="276"/>
      <c r="CL3" s="277"/>
      <c r="CM3" s="263" t="str">
        <f>CONCATENATE("SEMAINE ",GN42)</f>
        <v>SEMAINE 22</v>
      </c>
      <c r="CN3" s="264"/>
      <c r="CO3" s="264"/>
      <c r="CP3" s="265"/>
      <c r="CQ3" s="275" t="str">
        <f>CONCATENATE("SEMAINE ",GR42)</f>
        <v>SEMAINE 23</v>
      </c>
      <c r="CR3" s="276"/>
      <c r="CS3" s="276"/>
      <c r="CT3" s="277"/>
      <c r="CU3" s="263" t="str">
        <f>CONCATENATE("SEMAINE ",GV42)</f>
        <v>SEMAINE 24</v>
      </c>
      <c r="CV3" s="264"/>
      <c r="CW3" s="264"/>
      <c r="CX3" s="265"/>
      <c r="CY3" s="275" t="str">
        <f>CONCATENATE("SEMAINE ",GZ42)</f>
        <v>SEMAINE 25</v>
      </c>
      <c r="CZ3" s="276"/>
      <c r="DA3" s="276"/>
      <c r="DB3" s="277"/>
      <c r="DC3" s="263" t="str">
        <f>CONCATENATE("SEMAINE ",HD42)</f>
        <v>SEMAINE 26</v>
      </c>
      <c r="DD3" s="264"/>
      <c r="DE3" s="264"/>
      <c r="DF3" s="265"/>
      <c r="DG3" s="275" t="str">
        <f>CONCATENATE("SEMAINE ",HH42)</f>
        <v>SEMAINE 27</v>
      </c>
      <c r="DH3" s="276"/>
      <c r="DI3" s="276"/>
      <c r="DJ3" s="277"/>
      <c r="DK3" s="263" t="str">
        <f>CONCATENATE("SEMAINE ",HL42)</f>
        <v>SEMAINE 28</v>
      </c>
      <c r="DL3" s="264"/>
      <c r="DM3" s="264"/>
      <c r="DN3" s="265"/>
      <c r="DO3" s="275" t="str">
        <f>CONCATENATE("SEMAINE ",HP42)</f>
        <v>SEMAINE 29</v>
      </c>
      <c r="DP3" s="276"/>
      <c r="DQ3" s="276"/>
      <c r="DR3" s="277"/>
      <c r="DS3" s="263" t="str">
        <f>CONCATENATE("SEMAINE ",HT42)</f>
        <v>SEMAINE 30</v>
      </c>
      <c r="DT3" s="264"/>
      <c r="DU3" s="264"/>
      <c r="DV3" s="265"/>
      <c r="DW3" s="275" t="str">
        <f>CONCATENATE("SEMAINE ",HX42)</f>
        <v>SEMAINE 31</v>
      </c>
      <c r="DX3" s="276"/>
      <c r="DY3" s="276"/>
      <c r="DZ3" s="277"/>
      <c r="EA3" s="263" t="str">
        <f>CONCATENATE("SEMAINE ",IB42)</f>
        <v>SEMAINE 32</v>
      </c>
      <c r="EB3" s="264"/>
      <c r="EC3" s="264"/>
      <c r="ED3" s="265"/>
      <c r="EE3" s="275" t="str">
        <f>CONCATENATE("SEMAINE ",IF42)</f>
        <v>SEMAINE 33</v>
      </c>
      <c r="EF3" s="276"/>
      <c r="EG3" s="276"/>
      <c r="EH3" s="277"/>
      <c r="EI3" s="263" t="str">
        <f>CONCATENATE("SEMAINE ",IJ42)</f>
        <v>SEMAINE 34</v>
      </c>
      <c r="EJ3" s="264"/>
      <c r="EK3" s="264"/>
      <c r="EL3" s="265"/>
      <c r="EM3" s="275" t="str">
        <f>CONCATENATE("SEMAINE ",IN42)</f>
        <v>SEMAINE 35</v>
      </c>
      <c r="EN3" s="276"/>
      <c r="EO3" s="276"/>
      <c r="EP3" s="277"/>
      <c r="EQ3" s="263" t="str">
        <f>CONCATENATE("SEMAINE ",IR42)</f>
        <v>SEMAINE 36</v>
      </c>
      <c r="ER3" s="264"/>
      <c r="ES3" s="264"/>
      <c r="ET3" s="265"/>
      <c r="EU3" s="266" t="s">
        <v>70</v>
      </c>
      <c r="EV3" s="267"/>
      <c r="EW3" s="267"/>
      <c r="EX3" s="268"/>
      <c r="IP3" s="66" t="s">
        <v>2</v>
      </c>
      <c r="IQ3" s="66" t="s">
        <v>2</v>
      </c>
      <c r="IR3" s="66" t="s">
        <v>2</v>
      </c>
      <c r="IS3" s="66">
        <f>IR42+1</f>
        <v>37</v>
      </c>
      <c r="IT3" s="66" t="s">
        <v>2</v>
      </c>
      <c r="IU3" s="66" t="s">
        <v>2</v>
      </c>
      <c r="IV3" s="66" t="s">
        <v>2</v>
      </c>
    </row>
    <row r="4" spans="1:256" s="77" customFormat="1" ht="15" customHeight="1" x14ac:dyDescent="0.2">
      <c r="A4" s="68" t="s">
        <v>16</v>
      </c>
      <c r="B4" s="69" t="s">
        <v>73</v>
      </c>
      <c r="C4" s="269" t="s">
        <v>18</v>
      </c>
      <c r="D4" s="271" t="s">
        <v>66</v>
      </c>
      <c r="E4" s="271" t="s">
        <v>16</v>
      </c>
      <c r="F4" s="273" t="s">
        <v>17</v>
      </c>
      <c r="G4" s="150" t="s">
        <v>67</v>
      </c>
      <c r="H4" s="153">
        <v>44809</v>
      </c>
      <c r="I4" s="151" t="s">
        <v>68</v>
      </c>
      <c r="J4" s="152">
        <f>H4+4</f>
        <v>44813</v>
      </c>
      <c r="K4" s="105" t="s">
        <v>67</v>
      </c>
      <c r="L4" s="154">
        <f>H4+7</f>
        <v>44816</v>
      </c>
      <c r="M4" s="106" t="s">
        <v>68</v>
      </c>
      <c r="N4" s="107">
        <f>L4+4</f>
        <v>44820</v>
      </c>
      <c r="O4" s="150" t="s">
        <v>67</v>
      </c>
      <c r="P4" s="153">
        <f>L4+7</f>
        <v>44823</v>
      </c>
      <c r="Q4" s="151" t="s">
        <v>68</v>
      </c>
      <c r="R4" s="152">
        <f>P4+4</f>
        <v>44827</v>
      </c>
      <c r="S4" s="105" t="s">
        <v>67</v>
      </c>
      <c r="T4" s="154">
        <f>P4+7</f>
        <v>44830</v>
      </c>
      <c r="U4" s="106" t="s">
        <v>68</v>
      </c>
      <c r="V4" s="107">
        <f>T4+4</f>
        <v>44834</v>
      </c>
      <c r="W4" s="150" t="s">
        <v>67</v>
      </c>
      <c r="X4" s="153">
        <f>T4+7</f>
        <v>44837</v>
      </c>
      <c r="Y4" s="151" t="s">
        <v>68</v>
      </c>
      <c r="Z4" s="152">
        <f>X4+4</f>
        <v>44841</v>
      </c>
      <c r="AA4" s="105" t="s">
        <v>67</v>
      </c>
      <c r="AB4" s="154">
        <f>X4+7</f>
        <v>44844</v>
      </c>
      <c r="AC4" s="106" t="s">
        <v>68</v>
      </c>
      <c r="AD4" s="107">
        <f>AB4+4</f>
        <v>44848</v>
      </c>
      <c r="AE4" s="150" t="s">
        <v>67</v>
      </c>
      <c r="AF4" s="153">
        <f>AB4+7</f>
        <v>44851</v>
      </c>
      <c r="AG4" s="151" t="s">
        <v>68</v>
      </c>
      <c r="AH4" s="152">
        <f>AF4+4</f>
        <v>44855</v>
      </c>
      <c r="AI4" s="105" t="s">
        <v>67</v>
      </c>
      <c r="AJ4" s="154">
        <v>44872</v>
      </c>
      <c r="AK4" s="106" t="s">
        <v>68</v>
      </c>
      <c r="AL4" s="107">
        <f>AJ4+4</f>
        <v>44876</v>
      </c>
      <c r="AM4" s="150" t="s">
        <v>67</v>
      </c>
      <c r="AN4" s="153">
        <f>AJ4+7</f>
        <v>44879</v>
      </c>
      <c r="AO4" s="151" t="s">
        <v>68</v>
      </c>
      <c r="AP4" s="152">
        <f>AN4+4</f>
        <v>44883</v>
      </c>
      <c r="AQ4" s="105" t="s">
        <v>67</v>
      </c>
      <c r="AR4" s="154">
        <f>AN4+7</f>
        <v>44886</v>
      </c>
      <c r="AS4" s="106" t="s">
        <v>68</v>
      </c>
      <c r="AT4" s="107">
        <f>AR4+4</f>
        <v>44890</v>
      </c>
      <c r="AU4" s="150" t="s">
        <v>67</v>
      </c>
      <c r="AV4" s="153">
        <f>AR4+7</f>
        <v>44893</v>
      </c>
      <c r="AW4" s="151" t="s">
        <v>68</v>
      </c>
      <c r="AX4" s="152">
        <f>AV4+4</f>
        <v>44897</v>
      </c>
      <c r="AY4" s="105" t="s">
        <v>67</v>
      </c>
      <c r="AZ4" s="154">
        <f>AV4+7</f>
        <v>44900</v>
      </c>
      <c r="BA4" s="106" t="s">
        <v>68</v>
      </c>
      <c r="BB4" s="107">
        <f>AZ4+4</f>
        <v>44904</v>
      </c>
      <c r="BC4" s="150" t="s">
        <v>67</v>
      </c>
      <c r="BD4" s="153">
        <f>AZ4+7</f>
        <v>44907</v>
      </c>
      <c r="BE4" s="151" t="s">
        <v>68</v>
      </c>
      <c r="BF4" s="152">
        <f>BD4+4</f>
        <v>44911</v>
      </c>
      <c r="BG4" s="105" t="s">
        <v>67</v>
      </c>
      <c r="BH4" s="154">
        <v>44563</v>
      </c>
      <c r="BI4" s="106" t="s">
        <v>68</v>
      </c>
      <c r="BJ4" s="107">
        <f>BH4+4</f>
        <v>44567</v>
      </c>
      <c r="BK4" s="150" t="s">
        <v>67</v>
      </c>
      <c r="BL4" s="153">
        <f>BH4+7</f>
        <v>44570</v>
      </c>
      <c r="BM4" s="151" t="s">
        <v>68</v>
      </c>
      <c r="BN4" s="152">
        <f>BL4+4</f>
        <v>44574</v>
      </c>
      <c r="BO4" s="105" t="s">
        <v>67</v>
      </c>
      <c r="BP4" s="154">
        <f>BL4+7</f>
        <v>44577</v>
      </c>
      <c r="BQ4" s="106" t="s">
        <v>68</v>
      </c>
      <c r="BR4" s="107">
        <f>BP4+4</f>
        <v>44581</v>
      </c>
      <c r="BS4" s="150" t="s">
        <v>67</v>
      </c>
      <c r="BT4" s="153">
        <f>BP4+7</f>
        <v>44584</v>
      </c>
      <c r="BU4" s="151" t="s">
        <v>68</v>
      </c>
      <c r="BV4" s="152">
        <f>BT4+4</f>
        <v>44588</v>
      </c>
      <c r="BW4" s="105" t="s">
        <v>67</v>
      </c>
      <c r="BX4" s="154">
        <f>BT4+7</f>
        <v>44591</v>
      </c>
      <c r="BY4" s="106" t="s">
        <v>68</v>
      </c>
      <c r="BZ4" s="107">
        <f>BX4+4</f>
        <v>44595</v>
      </c>
      <c r="CA4" s="150" t="s">
        <v>67</v>
      </c>
      <c r="CB4" s="153">
        <v>44598</v>
      </c>
      <c r="CC4" s="151" t="s">
        <v>68</v>
      </c>
      <c r="CD4" s="152">
        <f>CB4+4</f>
        <v>44602</v>
      </c>
      <c r="CE4" s="105" t="s">
        <v>67</v>
      </c>
      <c r="CF4" s="154">
        <v>44619</v>
      </c>
      <c r="CG4" s="106" t="s">
        <v>68</v>
      </c>
      <c r="CH4" s="107">
        <f>CF4+4</f>
        <v>44623</v>
      </c>
      <c r="CI4" s="150" t="s">
        <v>67</v>
      </c>
      <c r="CJ4" s="153">
        <f>CF4+7</f>
        <v>44626</v>
      </c>
      <c r="CK4" s="151" t="s">
        <v>68</v>
      </c>
      <c r="CL4" s="152">
        <f>CJ4+4</f>
        <v>44630</v>
      </c>
      <c r="CM4" s="105" t="s">
        <v>67</v>
      </c>
      <c r="CN4" s="154">
        <f>CJ4+7</f>
        <v>44633</v>
      </c>
      <c r="CO4" s="106" t="s">
        <v>68</v>
      </c>
      <c r="CP4" s="107">
        <f>CN4+4</f>
        <v>44637</v>
      </c>
      <c r="CQ4" s="150" t="s">
        <v>67</v>
      </c>
      <c r="CR4" s="153">
        <f>CN4+7</f>
        <v>44640</v>
      </c>
      <c r="CS4" s="151" t="s">
        <v>68</v>
      </c>
      <c r="CT4" s="152">
        <f>CR4+4</f>
        <v>44644</v>
      </c>
      <c r="CU4" s="105" t="s">
        <v>67</v>
      </c>
      <c r="CV4" s="154">
        <f>CR4+7</f>
        <v>44647</v>
      </c>
      <c r="CW4" s="106" t="s">
        <v>68</v>
      </c>
      <c r="CX4" s="107">
        <f>CV4+4</f>
        <v>44651</v>
      </c>
      <c r="CY4" s="150" t="s">
        <v>67</v>
      </c>
      <c r="CZ4" s="153">
        <f>CV4+7</f>
        <v>44654</v>
      </c>
      <c r="DA4" s="151" t="s">
        <v>68</v>
      </c>
      <c r="DB4" s="152">
        <f>CZ4+4</f>
        <v>44658</v>
      </c>
      <c r="DC4" s="105" t="s">
        <v>67</v>
      </c>
      <c r="DD4" s="154">
        <v>44661</v>
      </c>
      <c r="DE4" s="106" t="s">
        <v>68</v>
      </c>
      <c r="DF4" s="107">
        <f>DD4+4</f>
        <v>44665</v>
      </c>
      <c r="DG4" s="150" t="s">
        <v>67</v>
      </c>
      <c r="DH4" s="153">
        <v>44682</v>
      </c>
      <c r="DI4" s="151" t="s">
        <v>68</v>
      </c>
      <c r="DJ4" s="152">
        <f>DH4+4</f>
        <v>44686</v>
      </c>
      <c r="DK4" s="105" t="s">
        <v>67</v>
      </c>
      <c r="DL4" s="154">
        <f>DH4+7</f>
        <v>44689</v>
      </c>
      <c r="DM4" s="106" t="s">
        <v>68</v>
      </c>
      <c r="DN4" s="107">
        <f>DL4+4</f>
        <v>44693</v>
      </c>
      <c r="DO4" s="150" t="s">
        <v>67</v>
      </c>
      <c r="DP4" s="153">
        <f>DL4+7</f>
        <v>44696</v>
      </c>
      <c r="DQ4" s="151" t="s">
        <v>68</v>
      </c>
      <c r="DR4" s="152">
        <f>DP4+4</f>
        <v>44700</v>
      </c>
      <c r="DS4" s="105" t="s">
        <v>67</v>
      </c>
      <c r="DT4" s="154">
        <f>DP4+7</f>
        <v>44703</v>
      </c>
      <c r="DU4" s="106" t="s">
        <v>68</v>
      </c>
      <c r="DV4" s="107">
        <f>DT4+4</f>
        <v>44707</v>
      </c>
      <c r="DW4" s="150" t="s">
        <v>67</v>
      </c>
      <c r="DX4" s="153">
        <f>DT4+7</f>
        <v>44710</v>
      </c>
      <c r="DY4" s="151" t="s">
        <v>68</v>
      </c>
      <c r="DZ4" s="152">
        <f>DX4+4</f>
        <v>44714</v>
      </c>
      <c r="EA4" s="105" t="s">
        <v>67</v>
      </c>
      <c r="EB4" s="154">
        <f>DX4+7</f>
        <v>44717</v>
      </c>
      <c r="EC4" s="106" t="s">
        <v>68</v>
      </c>
      <c r="ED4" s="107">
        <f>EB4+4</f>
        <v>44721</v>
      </c>
      <c r="EE4" s="150" t="s">
        <v>67</v>
      </c>
      <c r="EF4" s="153">
        <f>EB4+7</f>
        <v>44724</v>
      </c>
      <c r="EG4" s="151" t="s">
        <v>68</v>
      </c>
      <c r="EH4" s="152">
        <f>EF4+4</f>
        <v>44728</v>
      </c>
      <c r="EI4" s="105" t="s">
        <v>67</v>
      </c>
      <c r="EJ4" s="154">
        <f>EF4+7</f>
        <v>44731</v>
      </c>
      <c r="EK4" s="106" t="s">
        <v>68</v>
      </c>
      <c r="EL4" s="107">
        <f>EJ4+4</f>
        <v>44735</v>
      </c>
      <c r="EM4" s="150" t="s">
        <v>67</v>
      </c>
      <c r="EN4" s="153">
        <f>EJ4+7</f>
        <v>44738</v>
      </c>
      <c r="EO4" s="151" t="s">
        <v>68</v>
      </c>
      <c r="EP4" s="152">
        <f>EN4+4</f>
        <v>44742</v>
      </c>
      <c r="EQ4" s="105" t="s">
        <v>67</v>
      </c>
      <c r="ER4" s="154">
        <f>EN4+7</f>
        <v>44745</v>
      </c>
      <c r="ES4" s="106" t="s">
        <v>68</v>
      </c>
      <c r="ET4" s="107">
        <f>ER4+4</f>
        <v>44749</v>
      </c>
      <c r="EU4" s="94" t="s">
        <v>18</v>
      </c>
      <c r="EV4" s="95" t="s">
        <v>66</v>
      </c>
      <c r="EW4" s="95" t="s">
        <v>16</v>
      </c>
      <c r="EX4" s="96" t="s">
        <v>17</v>
      </c>
    </row>
    <row r="5" spans="1:256" ht="15" customHeight="1" x14ac:dyDescent="0.25">
      <c r="A5" s="68" t="s">
        <v>17</v>
      </c>
      <c r="B5" s="69" t="s">
        <v>74</v>
      </c>
      <c r="C5" s="270"/>
      <c r="D5" s="272"/>
      <c r="E5" s="272"/>
      <c r="F5" s="274"/>
      <c r="G5" s="114" t="s">
        <v>16</v>
      </c>
      <c r="H5" s="115" t="s">
        <v>17</v>
      </c>
      <c r="I5" s="115" t="s">
        <v>18</v>
      </c>
      <c r="J5" s="116" t="s">
        <v>19</v>
      </c>
      <c r="K5" s="108" t="s">
        <v>16</v>
      </c>
      <c r="L5" s="109" t="s">
        <v>17</v>
      </c>
      <c r="M5" s="109" t="s">
        <v>18</v>
      </c>
      <c r="N5" s="110" t="s">
        <v>19</v>
      </c>
      <c r="O5" s="114" t="s">
        <v>16</v>
      </c>
      <c r="P5" s="115" t="s">
        <v>17</v>
      </c>
      <c r="Q5" s="115" t="s">
        <v>18</v>
      </c>
      <c r="R5" s="116" t="s">
        <v>19</v>
      </c>
      <c r="S5" s="108" t="s">
        <v>16</v>
      </c>
      <c r="T5" s="109" t="s">
        <v>17</v>
      </c>
      <c r="U5" s="109" t="s">
        <v>18</v>
      </c>
      <c r="V5" s="110" t="s">
        <v>19</v>
      </c>
      <c r="W5" s="114" t="s">
        <v>16</v>
      </c>
      <c r="X5" s="115" t="s">
        <v>17</v>
      </c>
      <c r="Y5" s="115" t="s">
        <v>18</v>
      </c>
      <c r="Z5" s="116" t="s">
        <v>19</v>
      </c>
      <c r="AA5" s="108" t="s">
        <v>16</v>
      </c>
      <c r="AB5" s="109" t="s">
        <v>17</v>
      </c>
      <c r="AC5" s="109" t="s">
        <v>18</v>
      </c>
      <c r="AD5" s="110" t="s">
        <v>19</v>
      </c>
      <c r="AE5" s="114" t="s">
        <v>16</v>
      </c>
      <c r="AF5" s="115" t="s">
        <v>17</v>
      </c>
      <c r="AG5" s="115" t="s">
        <v>18</v>
      </c>
      <c r="AH5" s="116" t="s">
        <v>19</v>
      </c>
      <c r="AI5" s="108" t="s">
        <v>16</v>
      </c>
      <c r="AJ5" s="109" t="s">
        <v>17</v>
      </c>
      <c r="AK5" s="109" t="s">
        <v>18</v>
      </c>
      <c r="AL5" s="110" t="s">
        <v>19</v>
      </c>
      <c r="AM5" s="114" t="s">
        <v>16</v>
      </c>
      <c r="AN5" s="115" t="s">
        <v>17</v>
      </c>
      <c r="AO5" s="115" t="s">
        <v>18</v>
      </c>
      <c r="AP5" s="116" t="s">
        <v>19</v>
      </c>
      <c r="AQ5" s="108" t="s">
        <v>16</v>
      </c>
      <c r="AR5" s="109" t="s">
        <v>17</v>
      </c>
      <c r="AS5" s="109" t="s">
        <v>18</v>
      </c>
      <c r="AT5" s="110" t="s">
        <v>19</v>
      </c>
      <c r="AU5" s="114" t="s">
        <v>16</v>
      </c>
      <c r="AV5" s="115" t="s">
        <v>17</v>
      </c>
      <c r="AW5" s="115" t="s">
        <v>18</v>
      </c>
      <c r="AX5" s="116" t="s">
        <v>19</v>
      </c>
      <c r="AY5" s="108" t="s">
        <v>16</v>
      </c>
      <c r="AZ5" s="109" t="s">
        <v>17</v>
      </c>
      <c r="BA5" s="109" t="s">
        <v>18</v>
      </c>
      <c r="BB5" s="110" t="s">
        <v>19</v>
      </c>
      <c r="BC5" s="114" t="s">
        <v>16</v>
      </c>
      <c r="BD5" s="115" t="s">
        <v>17</v>
      </c>
      <c r="BE5" s="115" t="s">
        <v>18</v>
      </c>
      <c r="BF5" s="116" t="s">
        <v>19</v>
      </c>
      <c r="BG5" s="108" t="s">
        <v>16</v>
      </c>
      <c r="BH5" s="109" t="s">
        <v>17</v>
      </c>
      <c r="BI5" s="109" t="s">
        <v>18</v>
      </c>
      <c r="BJ5" s="110" t="s">
        <v>19</v>
      </c>
      <c r="BK5" s="114" t="s">
        <v>16</v>
      </c>
      <c r="BL5" s="115" t="s">
        <v>17</v>
      </c>
      <c r="BM5" s="115" t="s">
        <v>18</v>
      </c>
      <c r="BN5" s="116" t="s">
        <v>19</v>
      </c>
      <c r="BO5" s="108" t="s">
        <v>16</v>
      </c>
      <c r="BP5" s="109" t="s">
        <v>17</v>
      </c>
      <c r="BQ5" s="109" t="s">
        <v>18</v>
      </c>
      <c r="BR5" s="110" t="s">
        <v>19</v>
      </c>
      <c r="BS5" s="114" t="s">
        <v>16</v>
      </c>
      <c r="BT5" s="115" t="s">
        <v>17</v>
      </c>
      <c r="BU5" s="115" t="s">
        <v>18</v>
      </c>
      <c r="BV5" s="116" t="s">
        <v>19</v>
      </c>
      <c r="BW5" s="108" t="s">
        <v>16</v>
      </c>
      <c r="BX5" s="109" t="s">
        <v>17</v>
      </c>
      <c r="BY5" s="109" t="s">
        <v>18</v>
      </c>
      <c r="BZ5" s="110" t="s">
        <v>19</v>
      </c>
      <c r="CA5" s="114" t="s">
        <v>16</v>
      </c>
      <c r="CB5" s="115" t="s">
        <v>17</v>
      </c>
      <c r="CC5" s="115" t="s">
        <v>18</v>
      </c>
      <c r="CD5" s="116" t="s">
        <v>19</v>
      </c>
      <c r="CE5" s="108" t="s">
        <v>16</v>
      </c>
      <c r="CF5" s="109" t="s">
        <v>17</v>
      </c>
      <c r="CG5" s="109" t="s">
        <v>18</v>
      </c>
      <c r="CH5" s="110" t="s">
        <v>19</v>
      </c>
      <c r="CI5" s="114" t="s">
        <v>16</v>
      </c>
      <c r="CJ5" s="115" t="s">
        <v>17</v>
      </c>
      <c r="CK5" s="115" t="s">
        <v>18</v>
      </c>
      <c r="CL5" s="116" t="s">
        <v>19</v>
      </c>
      <c r="CM5" s="108" t="s">
        <v>16</v>
      </c>
      <c r="CN5" s="109" t="s">
        <v>17</v>
      </c>
      <c r="CO5" s="109" t="s">
        <v>18</v>
      </c>
      <c r="CP5" s="110" t="s">
        <v>19</v>
      </c>
      <c r="CQ5" s="114" t="s">
        <v>16</v>
      </c>
      <c r="CR5" s="115" t="s">
        <v>17</v>
      </c>
      <c r="CS5" s="115" t="s">
        <v>18</v>
      </c>
      <c r="CT5" s="116" t="s">
        <v>19</v>
      </c>
      <c r="CU5" s="108" t="s">
        <v>16</v>
      </c>
      <c r="CV5" s="109" t="s">
        <v>17</v>
      </c>
      <c r="CW5" s="109" t="s">
        <v>18</v>
      </c>
      <c r="CX5" s="110" t="s">
        <v>19</v>
      </c>
      <c r="CY5" s="114" t="s">
        <v>16</v>
      </c>
      <c r="CZ5" s="115" t="s">
        <v>17</v>
      </c>
      <c r="DA5" s="115" t="s">
        <v>18</v>
      </c>
      <c r="DB5" s="116" t="s">
        <v>19</v>
      </c>
      <c r="DC5" s="108" t="s">
        <v>16</v>
      </c>
      <c r="DD5" s="109" t="s">
        <v>17</v>
      </c>
      <c r="DE5" s="109" t="s">
        <v>18</v>
      </c>
      <c r="DF5" s="110" t="s">
        <v>19</v>
      </c>
      <c r="DG5" s="114" t="s">
        <v>16</v>
      </c>
      <c r="DH5" s="115" t="s">
        <v>17</v>
      </c>
      <c r="DI5" s="115" t="s">
        <v>18</v>
      </c>
      <c r="DJ5" s="116" t="s">
        <v>19</v>
      </c>
      <c r="DK5" s="108" t="s">
        <v>16</v>
      </c>
      <c r="DL5" s="109" t="s">
        <v>17</v>
      </c>
      <c r="DM5" s="109" t="s">
        <v>18</v>
      </c>
      <c r="DN5" s="110" t="s">
        <v>19</v>
      </c>
      <c r="DO5" s="114" t="s">
        <v>16</v>
      </c>
      <c r="DP5" s="115" t="s">
        <v>17</v>
      </c>
      <c r="DQ5" s="115" t="s">
        <v>18</v>
      </c>
      <c r="DR5" s="116" t="s">
        <v>19</v>
      </c>
      <c r="DS5" s="108" t="s">
        <v>16</v>
      </c>
      <c r="DT5" s="109" t="s">
        <v>17</v>
      </c>
      <c r="DU5" s="109" t="s">
        <v>18</v>
      </c>
      <c r="DV5" s="110" t="s">
        <v>19</v>
      </c>
      <c r="DW5" s="114" t="s">
        <v>16</v>
      </c>
      <c r="DX5" s="115" t="s">
        <v>17</v>
      </c>
      <c r="DY5" s="115" t="s">
        <v>18</v>
      </c>
      <c r="DZ5" s="116" t="s">
        <v>19</v>
      </c>
      <c r="EA5" s="108" t="s">
        <v>16</v>
      </c>
      <c r="EB5" s="109" t="s">
        <v>17</v>
      </c>
      <c r="EC5" s="109" t="s">
        <v>18</v>
      </c>
      <c r="ED5" s="110" t="s">
        <v>19</v>
      </c>
      <c r="EE5" s="114" t="s">
        <v>16</v>
      </c>
      <c r="EF5" s="115" t="s">
        <v>17</v>
      </c>
      <c r="EG5" s="115" t="s">
        <v>18</v>
      </c>
      <c r="EH5" s="116" t="s">
        <v>19</v>
      </c>
      <c r="EI5" s="108" t="s">
        <v>16</v>
      </c>
      <c r="EJ5" s="109" t="s">
        <v>17</v>
      </c>
      <c r="EK5" s="109" t="s">
        <v>18</v>
      </c>
      <c r="EL5" s="110" t="s">
        <v>19</v>
      </c>
      <c r="EM5" s="114" t="s">
        <v>16</v>
      </c>
      <c r="EN5" s="115" t="s">
        <v>17</v>
      </c>
      <c r="EO5" s="115" t="s">
        <v>18</v>
      </c>
      <c r="EP5" s="116" t="s">
        <v>19</v>
      </c>
      <c r="EQ5" s="108" t="s">
        <v>16</v>
      </c>
      <c r="ER5" s="109" t="s">
        <v>17</v>
      </c>
      <c r="ES5" s="109" t="s">
        <v>18</v>
      </c>
      <c r="ET5" s="110" t="s">
        <v>19</v>
      </c>
      <c r="EU5" s="97"/>
      <c r="EV5" s="98"/>
      <c r="EW5" s="98"/>
      <c r="EX5" s="99"/>
      <c r="IV5" s="83" t="s">
        <v>65</v>
      </c>
    </row>
    <row r="6" spans="1:256" ht="15" customHeight="1" x14ac:dyDescent="0.25">
      <c r="A6" s="84">
        <v>1</v>
      </c>
      <c r="B6" s="222" t="str">
        <f>IF(A6&lt;=$G$37,'[1]Liste des élèves'!Q13,"")</f>
        <v>Prénom1</v>
      </c>
      <c r="C6" s="85">
        <f>COUNTIF(G6:ET6,"J")</f>
        <v>0</v>
      </c>
      <c r="D6" s="86">
        <f>COUNTIF(G6:ET6,"K")</f>
        <v>0</v>
      </c>
      <c r="E6" s="86">
        <f>COUNTIF(G6:ET6,"L")</f>
        <v>0</v>
      </c>
      <c r="F6" s="87">
        <f>COUNTIF(G6:ET6,"M")</f>
        <v>0</v>
      </c>
      <c r="G6" s="64" t="s">
        <v>2</v>
      </c>
      <c r="H6" s="61"/>
      <c r="I6" s="61"/>
      <c r="J6" s="63"/>
      <c r="K6" s="64" t="s">
        <v>2</v>
      </c>
      <c r="L6" s="61"/>
      <c r="M6" s="62"/>
      <c r="N6" s="63"/>
      <c r="O6" s="64"/>
      <c r="P6" s="61"/>
      <c r="Q6" s="62"/>
      <c r="R6" s="63"/>
      <c r="S6" s="64"/>
      <c r="T6" s="61"/>
      <c r="U6" s="62"/>
      <c r="V6" s="63"/>
      <c r="W6" s="64"/>
      <c r="X6" s="61"/>
      <c r="Y6" s="62"/>
      <c r="Z6" s="63"/>
      <c r="AA6" s="64"/>
      <c r="AB6" s="61"/>
      <c r="AC6" s="62"/>
      <c r="AD6" s="63"/>
      <c r="AE6" s="64"/>
      <c r="AF6" s="61"/>
      <c r="AG6" s="62"/>
      <c r="AH6" s="63"/>
      <c r="AI6" s="64"/>
      <c r="AJ6" s="61"/>
      <c r="AK6" s="62"/>
      <c r="AL6" s="63"/>
      <c r="AM6" s="97"/>
      <c r="AN6" s="61"/>
      <c r="AO6" s="62"/>
      <c r="AP6" s="63"/>
      <c r="AQ6" s="64"/>
      <c r="AR6" s="61"/>
      <c r="AS6" s="62"/>
      <c r="AT6" s="63"/>
      <c r="AU6" s="64"/>
      <c r="AV6" s="61"/>
      <c r="AW6" s="62"/>
      <c r="AX6" s="63"/>
      <c r="AY6" s="64"/>
      <c r="AZ6" s="61"/>
      <c r="BA6" s="62"/>
      <c r="BB6" s="63"/>
      <c r="BC6" s="64"/>
      <c r="BD6" s="61"/>
      <c r="BE6" s="62"/>
      <c r="BF6" s="63"/>
      <c r="BG6" s="64"/>
      <c r="BH6" s="61"/>
      <c r="BI6" s="62"/>
      <c r="BJ6" s="63"/>
      <c r="BK6" s="64"/>
      <c r="BL6" s="61"/>
      <c r="BM6" s="62"/>
      <c r="BN6" s="63"/>
      <c r="BO6" s="64"/>
      <c r="BP6" s="61"/>
      <c r="BQ6" s="62"/>
      <c r="BR6" s="63"/>
      <c r="BS6" s="64"/>
      <c r="BT6" s="61"/>
      <c r="BU6" s="62"/>
      <c r="BV6" s="63"/>
      <c r="BW6" s="64"/>
      <c r="BX6" s="61"/>
      <c r="BY6" s="62"/>
      <c r="BZ6" s="63"/>
      <c r="CA6" s="64"/>
      <c r="CB6" s="61"/>
      <c r="CC6" s="62"/>
      <c r="CD6" s="63"/>
      <c r="CE6" s="64"/>
      <c r="CF6" s="61"/>
      <c r="CG6" s="62"/>
      <c r="CH6" s="63"/>
      <c r="CI6" s="64"/>
      <c r="CJ6" s="61"/>
      <c r="CK6" s="62"/>
      <c r="CL6" s="63"/>
      <c r="CM6" s="64"/>
      <c r="CN6" s="61"/>
      <c r="CO6" s="62"/>
      <c r="CP6" s="63"/>
      <c r="CQ6" s="64"/>
      <c r="CR6" s="61"/>
      <c r="CS6" s="62"/>
      <c r="CT6" s="63"/>
      <c r="CU6" s="64"/>
      <c r="CV6" s="61" t="s">
        <v>2</v>
      </c>
      <c r="CW6" s="62" t="s">
        <v>2</v>
      </c>
      <c r="CX6" s="63" t="s">
        <v>2</v>
      </c>
      <c r="CY6" s="64" t="s">
        <v>2</v>
      </c>
      <c r="CZ6" s="61" t="s">
        <v>2</v>
      </c>
      <c r="DA6" s="62"/>
      <c r="DB6" s="63"/>
      <c r="DC6" s="64"/>
      <c r="DD6" s="61"/>
      <c r="DE6" s="62"/>
      <c r="DF6" s="63"/>
      <c r="DG6" s="64"/>
      <c r="DH6" s="61"/>
      <c r="DI6" s="62"/>
      <c r="DJ6" s="99"/>
      <c r="DK6" s="64"/>
      <c r="DL6" s="61"/>
      <c r="DM6" s="62"/>
      <c r="DN6" s="99"/>
      <c r="DO6" s="64"/>
      <c r="DP6" s="61"/>
      <c r="DQ6" s="62"/>
      <c r="DR6" s="63"/>
      <c r="DS6" s="64"/>
      <c r="DT6" s="61"/>
      <c r="DU6" s="62"/>
      <c r="DV6" s="63"/>
      <c r="DW6" s="64"/>
      <c r="DX6" s="61"/>
      <c r="DY6" s="125"/>
      <c r="DZ6" s="99"/>
      <c r="EA6" s="64"/>
      <c r="EB6" s="61"/>
      <c r="EC6" s="62"/>
      <c r="ED6" s="63"/>
      <c r="EE6" s="97"/>
      <c r="EF6" s="61"/>
      <c r="EG6" s="62"/>
      <c r="EH6" s="63"/>
      <c r="EI6" s="64"/>
      <c r="EJ6" s="61"/>
      <c r="EK6" s="62"/>
      <c r="EL6" s="63"/>
      <c r="EM6" s="64"/>
      <c r="EN6" s="61"/>
      <c r="EO6" s="62"/>
      <c r="EP6" s="63"/>
      <c r="EQ6" s="64"/>
      <c r="ER6" s="61"/>
      <c r="ES6" s="62"/>
      <c r="ET6" s="63"/>
      <c r="EU6" s="100">
        <f t="shared" ref="EU6:EU35" si="0">COUNTIF($G$6:$ET$6,"J")</f>
        <v>0</v>
      </c>
      <c r="EV6" s="101">
        <f t="shared" ref="EV6:EV35" si="1">COUNTIF($G$6:$ET$6,"K")</f>
        <v>0</v>
      </c>
      <c r="EW6" s="101">
        <f t="shared" ref="EW6:EW35" si="2">COUNTIF($G$6:$ET$6,"L")</f>
        <v>0</v>
      </c>
      <c r="EX6" s="102">
        <f t="shared" ref="EX6:EX35" si="3">COUNTIF($G$6:$ET$6,"M")</f>
        <v>0</v>
      </c>
      <c r="IV6" s="88">
        <f>COUNTIF(G6:J6,"L")+COUNTIF(G6:J6,"M")</f>
        <v>0</v>
      </c>
    </row>
    <row r="7" spans="1:256" ht="15" customHeight="1" x14ac:dyDescent="0.25">
      <c r="A7" s="84">
        <v>2</v>
      </c>
      <c r="B7" s="222" t="str">
        <f>IF(A7&lt;=$G$37,'[1]Liste des élèves'!Q14,"")</f>
        <v>Prénom2</v>
      </c>
      <c r="C7" s="85">
        <f t="shared" ref="C7:C35" si="4">COUNTIF(G7:ET7,"J")</f>
        <v>0</v>
      </c>
      <c r="D7" s="86">
        <f t="shared" ref="D7:D35" si="5">COUNTIF(G7:ET7,"K")</f>
        <v>0</v>
      </c>
      <c r="E7" s="86">
        <f t="shared" ref="E7:E35" si="6">COUNTIF(G7:ET7,"L")</f>
        <v>0</v>
      </c>
      <c r="F7" s="87">
        <f t="shared" ref="F7:F35" si="7">COUNTIF(G7:ET7,"M")</f>
        <v>0</v>
      </c>
      <c r="G7" s="64"/>
      <c r="H7" s="61"/>
      <c r="I7" s="61"/>
      <c r="J7" s="63"/>
      <c r="K7" s="64"/>
      <c r="L7" s="61" t="s">
        <v>2</v>
      </c>
      <c r="M7" s="61" t="s">
        <v>2</v>
      </c>
      <c r="N7" s="63" t="s">
        <v>2</v>
      </c>
      <c r="O7" s="64" t="s">
        <v>2</v>
      </c>
      <c r="P7" s="61" t="s">
        <v>2</v>
      </c>
      <c r="Q7" s="61" t="s">
        <v>2</v>
      </c>
      <c r="R7" s="63" t="s">
        <v>2</v>
      </c>
      <c r="S7" s="64" t="s">
        <v>2</v>
      </c>
      <c r="T7" s="61" t="s">
        <v>2</v>
      </c>
      <c r="U7" s="61" t="s">
        <v>2</v>
      </c>
      <c r="V7" s="63" t="s">
        <v>2</v>
      </c>
      <c r="W7" s="64" t="s">
        <v>2</v>
      </c>
      <c r="X7" s="61" t="s">
        <v>2</v>
      </c>
      <c r="Y7" s="61" t="s">
        <v>2</v>
      </c>
      <c r="Z7" s="63" t="s">
        <v>2</v>
      </c>
      <c r="AA7" s="64" t="s">
        <v>2</v>
      </c>
      <c r="AB7" s="61" t="s">
        <v>2</v>
      </c>
      <c r="AC7" s="61" t="s">
        <v>2</v>
      </c>
      <c r="AD7" s="63" t="s">
        <v>2</v>
      </c>
      <c r="AE7" s="64" t="s">
        <v>2</v>
      </c>
      <c r="AF7" s="61" t="s">
        <v>2</v>
      </c>
      <c r="AG7" s="61" t="s">
        <v>2</v>
      </c>
      <c r="AH7" s="63" t="s">
        <v>2</v>
      </c>
      <c r="AI7" s="64" t="s">
        <v>2</v>
      </c>
      <c r="AJ7" s="61" t="s">
        <v>2</v>
      </c>
      <c r="AK7" s="61" t="s">
        <v>2</v>
      </c>
      <c r="AL7" s="63" t="s">
        <v>2</v>
      </c>
      <c r="AM7" s="97" t="s">
        <v>2</v>
      </c>
      <c r="AN7" s="61" t="s">
        <v>2</v>
      </c>
      <c r="AO7" s="61" t="s">
        <v>2</v>
      </c>
      <c r="AP7" s="63" t="s">
        <v>2</v>
      </c>
      <c r="AQ7" s="64" t="s">
        <v>2</v>
      </c>
      <c r="AR7" s="61" t="s">
        <v>2</v>
      </c>
      <c r="AS7" s="61" t="s">
        <v>2</v>
      </c>
      <c r="AT7" s="63" t="s">
        <v>2</v>
      </c>
      <c r="AU7" s="64" t="s">
        <v>2</v>
      </c>
      <c r="AV7" s="61" t="s">
        <v>2</v>
      </c>
      <c r="AW7" s="61" t="s">
        <v>2</v>
      </c>
      <c r="AX7" s="63" t="s">
        <v>2</v>
      </c>
      <c r="AY7" s="64" t="s">
        <v>2</v>
      </c>
      <c r="AZ7" s="61" t="s">
        <v>2</v>
      </c>
      <c r="BA7" s="61" t="s">
        <v>2</v>
      </c>
      <c r="BB7" s="63" t="s">
        <v>2</v>
      </c>
      <c r="BC7" s="64" t="s">
        <v>2</v>
      </c>
      <c r="BD7" s="61" t="s">
        <v>2</v>
      </c>
      <c r="BE7" s="61" t="s">
        <v>2</v>
      </c>
      <c r="BF7" s="63" t="s">
        <v>2</v>
      </c>
      <c r="BG7" s="64" t="s">
        <v>2</v>
      </c>
      <c r="BH7" s="61" t="s">
        <v>2</v>
      </c>
      <c r="BI7" s="61" t="s">
        <v>2</v>
      </c>
      <c r="BJ7" s="63" t="s">
        <v>2</v>
      </c>
      <c r="BK7" s="64" t="s">
        <v>2</v>
      </c>
      <c r="BL7" s="61" t="s">
        <v>2</v>
      </c>
      <c r="BM7" s="61" t="s">
        <v>2</v>
      </c>
      <c r="BN7" s="63" t="s">
        <v>2</v>
      </c>
      <c r="BO7" s="64" t="s">
        <v>2</v>
      </c>
      <c r="BP7" s="61" t="s">
        <v>2</v>
      </c>
      <c r="BQ7" s="61" t="s">
        <v>2</v>
      </c>
      <c r="BR7" s="63" t="s">
        <v>2</v>
      </c>
      <c r="BS7" s="64" t="s">
        <v>2</v>
      </c>
      <c r="BT7" s="61" t="s">
        <v>2</v>
      </c>
      <c r="BU7" s="61" t="s">
        <v>2</v>
      </c>
      <c r="BV7" s="63" t="s">
        <v>2</v>
      </c>
      <c r="BW7" s="64" t="s">
        <v>2</v>
      </c>
      <c r="BX7" s="61" t="s">
        <v>2</v>
      </c>
      <c r="BY7" s="61" t="s">
        <v>2</v>
      </c>
      <c r="BZ7" s="63" t="s">
        <v>2</v>
      </c>
      <c r="CA7" s="64" t="s">
        <v>2</v>
      </c>
      <c r="CB7" s="61" t="s">
        <v>2</v>
      </c>
      <c r="CC7" s="61" t="s">
        <v>2</v>
      </c>
      <c r="CD7" s="63" t="s">
        <v>2</v>
      </c>
      <c r="CE7" s="64" t="s">
        <v>2</v>
      </c>
      <c r="CF7" s="61" t="s">
        <v>2</v>
      </c>
      <c r="CG7" s="61" t="s">
        <v>2</v>
      </c>
      <c r="CH7" s="63" t="s">
        <v>2</v>
      </c>
      <c r="CI7" s="64" t="s">
        <v>2</v>
      </c>
      <c r="CJ7" s="61" t="s">
        <v>2</v>
      </c>
      <c r="CK7" s="61" t="s">
        <v>2</v>
      </c>
      <c r="CL7" s="63" t="s">
        <v>2</v>
      </c>
      <c r="CM7" s="64" t="s">
        <v>2</v>
      </c>
      <c r="CN7" s="61" t="s">
        <v>2</v>
      </c>
      <c r="CO7" s="61" t="s">
        <v>2</v>
      </c>
      <c r="CP7" s="63" t="s">
        <v>2</v>
      </c>
      <c r="CQ7" s="64" t="s">
        <v>2</v>
      </c>
      <c r="CR7" s="61" t="s">
        <v>2</v>
      </c>
      <c r="CS7" s="61" t="s">
        <v>2</v>
      </c>
      <c r="CT7" s="63" t="s">
        <v>2</v>
      </c>
      <c r="CU7" s="64" t="s">
        <v>2</v>
      </c>
      <c r="CV7" s="61" t="s">
        <v>2</v>
      </c>
      <c r="CW7" s="61" t="s">
        <v>2</v>
      </c>
      <c r="CX7" s="63" t="s">
        <v>2</v>
      </c>
      <c r="CY7" s="64" t="s">
        <v>2</v>
      </c>
      <c r="CZ7" s="61" t="s">
        <v>2</v>
      </c>
      <c r="DA7" s="61" t="s">
        <v>2</v>
      </c>
      <c r="DB7" s="63" t="s">
        <v>2</v>
      </c>
      <c r="DC7" s="64" t="s">
        <v>2</v>
      </c>
      <c r="DD7" s="61" t="s">
        <v>2</v>
      </c>
      <c r="DE7" s="61" t="s">
        <v>2</v>
      </c>
      <c r="DF7" s="63" t="s">
        <v>2</v>
      </c>
      <c r="DG7" s="64" t="s">
        <v>2</v>
      </c>
      <c r="DH7" s="61" t="s">
        <v>2</v>
      </c>
      <c r="DI7" s="61" t="s">
        <v>2</v>
      </c>
      <c r="DJ7" s="99"/>
      <c r="DK7" s="64" t="s">
        <v>2</v>
      </c>
      <c r="DL7" s="61" t="s">
        <v>2</v>
      </c>
      <c r="DM7" s="61" t="s">
        <v>2</v>
      </c>
      <c r="DN7" s="99" t="s">
        <v>2</v>
      </c>
      <c r="DO7" s="64" t="s">
        <v>2</v>
      </c>
      <c r="DP7" s="61" t="s">
        <v>2</v>
      </c>
      <c r="DQ7" s="61" t="s">
        <v>2</v>
      </c>
      <c r="DR7" s="63" t="s">
        <v>2</v>
      </c>
      <c r="DS7" s="64" t="s">
        <v>2</v>
      </c>
      <c r="DT7" s="61" t="s">
        <v>2</v>
      </c>
      <c r="DU7" s="61" t="s">
        <v>2</v>
      </c>
      <c r="DV7" s="63" t="s">
        <v>2</v>
      </c>
      <c r="DW7" s="64"/>
      <c r="DX7" s="61"/>
      <c r="DY7" s="98" t="s">
        <v>2</v>
      </c>
      <c r="DZ7" s="99" t="s">
        <v>2</v>
      </c>
      <c r="EA7" s="64" t="s">
        <v>2</v>
      </c>
      <c r="EB7" s="61" t="s">
        <v>2</v>
      </c>
      <c r="EC7" s="61" t="s">
        <v>2</v>
      </c>
      <c r="ED7" s="63" t="s">
        <v>2</v>
      </c>
      <c r="EE7" s="97" t="s">
        <v>2</v>
      </c>
      <c r="EF7" s="61" t="s">
        <v>2</v>
      </c>
      <c r="EG7" s="61" t="s">
        <v>2</v>
      </c>
      <c r="EH7" s="63" t="s">
        <v>2</v>
      </c>
      <c r="EI7" s="64" t="s">
        <v>2</v>
      </c>
      <c r="EJ7" s="61" t="s">
        <v>2</v>
      </c>
      <c r="EK7" s="61" t="s">
        <v>2</v>
      </c>
      <c r="EL7" s="63" t="s">
        <v>2</v>
      </c>
      <c r="EM7" s="64" t="s">
        <v>2</v>
      </c>
      <c r="EN7" s="61" t="s">
        <v>2</v>
      </c>
      <c r="EO7" s="61" t="s">
        <v>2</v>
      </c>
      <c r="EP7" s="63" t="s">
        <v>2</v>
      </c>
      <c r="EQ7" s="64" t="s">
        <v>2</v>
      </c>
      <c r="ER7" s="61" t="s">
        <v>2</v>
      </c>
      <c r="ES7" s="61" t="s">
        <v>2</v>
      </c>
      <c r="ET7" s="63" t="s">
        <v>2</v>
      </c>
      <c r="EU7" s="100">
        <f t="shared" si="0"/>
        <v>0</v>
      </c>
      <c r="EV7" s="101">
        <f t="shared" si="1"/>
        <v>0</v>
      </c>
      <c r="EW7" s="101">
        <f t="shared" si="2"/>
        <v>0</v>
      </c>
      <c r="EX7" s="102">
        <f t="shared" si="3"/>
        <v>0</v>
      </c>
      <c r="IV7" s="89"/>
    </row>
    <row r="8" spans="1:256" ht="15" customHeight="1" x14ac:dyDescent="0.25">
      <c r="A8" s="84">
        <f>A7+1</f>
        <v>3</v>
      </c>
      <c r="B8" s="222" t="str">
        <f>IF(A8&lt;=$G$37,'[1]Liste des élèves'!Q15,"")</f>
        <v/>
      </c>
      <c r="C8" s="85">
        <f t="shared" si="4"/>
        <v>0</v>
      </c>
      <c r="D8" s="86">
        <f t="shared" si="5"/>
        <v>0</v>
      </c>
      <c r="E8" s="86">
        <f t="shared" si="6"/>
        <v>0</v>
      </c>
      <c r="F8" s="87">
        <f t="shared" si="7"/>
        <v>0</v>
      </c>
      <c r="G8" s="64" t="s">
        <v>2</v>
      </c>
      <c r="H8" s="61"/>
      <c r="I8" s="61"/>
      <c r="J8" s="63"/>
      <c r="K8" s="64"/>
      <c r="L8" s="61"/>
      <c r="M8" s="61"/>
      <c r="N8" s="63" t="s">
        <v>2</v>
      </c>
      <c r="O8" s="64" t="s">
        <v>2</v>
      </c>
      <c r="P8" s="61" t="s">
        <v>2</v>
      </c>
      <c r="Q8" s="61" t="s">
        <v>2</v>
      </c>
      <c r="R8" s="63" t="s">
        <v>2</v>
      </c>
      <c r="S8" s="64" t="s">
        <v>2</v>
      </c>
      <c r="T8" s="61" t="s">
        <v>2</v>
      </c>
      <c r="U8" s="61" t="s">
        <v>2</v>
      </c>
      <c r="V8" s="63" t="s">
        <v>2</v>
      </c>
      <c r="W8" s="64" t="s">
        <v>2</v>
      </c>
      <c r="X8" s="61" t="s">
        <v>2</v>
      </c>
      <c r="Y8" s="61" t="s">
        <v>2</v>
      </c>
      <c r="Z8" s="63" t="s">
        <v>2</v>
      </c>
      <c r="AA8" s="64" t="s">
        <v>2</v>
      </c>
      <c r="AB8" s="61" t="s">
        <v>2</v>
      </c>
      <c r="AC8" s="61" t="s">
        <v>2</v>
      </c>
      <c r="AD8" s="63" t="s">
        <v>2</v>
      </c>
      <c r="AE8" s="64" t="s">
        <v>2</v>
      </c>
      <c r="AF8" s="61" t="s">
        <v>2</v>
      </c>
      <c r="AG8" s="61" t="s">
        <v>2</v>
      </c>
      <c r="AH8" s="63" t="s">
        <v>2</v>
      </c>
      <c r="AI8" s="64" t="s">
        <v>2</v>
      </c>
      <c r="AJ8" s="61" t="s">
        <v>2</v>
      </c>
      <c r="AK8" s="61" t="s">
        <v>2</v>
      </c>
      <c r="AL8" s="63" t="s">
        <v>2</v>
      </c>
      <c r="AM8" s="97" t="s">
        <v>2</v>
      </c>
      <c r="AN8" s="61" t="s">
        <v>2</v>
      </c>
      <c r="AO8" s="61" t="s">
        <v>2</v>
      </c>
      <c r="AP8" s="63" t="s">
        <v>2</v>
      </c>
      <c r="AQ8" s="64" t="s">
        <v>2</v>
      </c>
      <c r="AR8" s="61" t="s">
        <v>2</v>
      </c>
      <c r="AS8" s="61" t="s">
        <v>2</v>
      </c>
      <c r="AT8" s="63" t="s">
        <v>2</v>
      </c>
      <c r="AU8" s="64" t="s">
        <v>2</v>
      </c>
      <c r="AV8" s="61" t="s">
        <v>2</v>
      </c>
      <c r="AW8" s="61" t="s">
        <v>2</v>
      </c>
      <c r="AX8" s="63" t="s">
        <v>2</v>
      </c>
      <c r="AY8" s="64" t="s">
        <v>2</v>
      </c>
      <c r="AZ8" s="61" t="s">
        <v>2</v>
      </c>
      <c r="BA8" s="61" t="s">
        <v>2</v>
      </c>
      <c r="BB8" s="63" t="s">
        <v>2</v>
      </c>
      <c r="BC8" s="64" t="s">
        <v>2</v>
      </c>
      <c r="BD8" s="61" t="s">
        <v>2</v>
      </c>
      <c r="BE8" s="61" t="s">
        <v>2</v>
      </c>
      <c r="BF8" s="63" t="s">
        <v>2</v>
      </c>
      <c r="BG8" s="64" t="s">
        <v>2</v>
      </c>
      <c r="BH8" s="61" t="s">
        <v>2</v>
      </c>
      <c r="BI8" s="61" t="s">
        <v>2</v>
      </c>
      <c r="BJ8" s="63" t="s">
        <v>2</v>
      </c>
      <c r="BK8" s="64" t="s">
        <v>2</v>
      </c>
      <c r="BL8" s="61" t="s">
        <v>2</v>
      </c>
      <c r="BM8" s="61" t="s">
        <v>2</v>
      </c>
      <c r="BN8" s="63" t="s">
        <v>2</v>
      </c>
      <c r="BO8" s="64" t="s">
        <v>2</v>
      </c>
      <c r="BP8" s="61" t="s">
        <v>2</v>
      </c>
      <c r="BQ8" s="61" t="s">
        <v>2</v>
      </c>
      <c r="BR8" s="63" t="s">
        <v>2</v>
      </c>
      <c r="BS8" s="64" t="s">
        <v>2</v>
      </c>
      <c r="BT8" s="61" t="s">
        <v>2</v>
      </c>
      <c r="BU8" s="61" t="s">
        <v>2</v>
      </c>
      <c r="BV8" s="63" t="s">
        <v>2</v>
      </c>
      <c r="BW8" s="64" t="s">
        <v>2</v>
      </c>
      <c r="BX8" s="61" t="s">
        <v>2</v>
      </c>
      <c r="BY8" s="61" t="s">
        <v>2</v>
      </c>
      <c r="BZ8" s="63" t="s">
        <v>2</v>
      </c>
      <c r="CA8" s="64" t="s">
        <v>2</v>
      </c>
      <c r="CB8" s="61" t="s">
        <v>2</v>
      </c>
      <c r="CC8" s="61" t="s">
        <v>2</v>
      </c>
      <c r="CD8" s="63" t="s">
        <v>2</v>
      </c>
      <c r="CE8" s="64" t="s">
        <v>2</v>
      </c>
      <c r="CF8" s="61" t="s">
        <v>2</v>
      </c>
      <c r="CG8" s="61" t="s">
        <v>2</v>
      </c>
      <c r="CH8" s="63" t="s">
        <v>2</v>
      </c>
      <c r="CI8" s="64" t="s">
        <v>2</v>
      </c>
      <c r="CJ8" s="61" t="s">
        <v>2</v>
      </c>
      <c r="CK8" s="61" t="s">
        <v>2</v>
      </c>
      <c r="CL8" s="63" t="s">
        <v>2</v>
      </c>
      <c r="CM8" s="64" t="s">
        <v>2</v>
      </c>
      <c r="CN8" s="61" t="s">
        <v>2</v>
      </c>
      <c r="CO8" s="61" t="s">
        <v>2</v>
      </c>
      <c r="CP8" s="63" t="s">
        <v>2</v>
      </c>
      <c r="CQ8" s="64" t="s">
        <v>2</v>
      </c>
      <c r="CR8" s="61" t="s">
        <v>2</v>
      </c>
      <c r="CS8" s="61" t="s">
        <v>2</v>
      </c>
      <c r="CT8" s="63" t="s">
        <v>2</v>
      </c>
      <c r="CU8" s="64" t="s">
        <v>2</v>
      </c>
      <c r="CV8" s="61" t="s">
        <v>2</v>
      </c>
      <c r="CW8" s="61" t="s">
        <v>2</v>
      </c>
      <c r="CX8" s="63" t="s">
        <v>2</v>
      </c>
      <c r="CY8" s="64" t="s">
        <v>2</v>
      </c>
      <c r="CZ8" s="61" t="s">
        <v>2</v>
      </c>
      <c r="DA8" s="61" t="s">
        <v>2</v>
      </c>
      <c r="DB8" s="63" t="s">
        <v>2</v>
      </c>
      <c r="DC8" s="64" t="s">
        <v>2</v>
      </c>
      <c r="DD8" s="61" t="s">
        <v>2</v>
      </c>
      <c r="DE8" s="61" t="s">
        <v>2</v>
      </c>
      <c r="DF8" s="63" t="s">
        <v>2</v>
      </c>
      <c r="DG8" s="64" t="s">
        <v>2</v>
      </c>
      <c r="DH8" s="61" t="s">
        <v>2</v>
      </c>
      <c r="DI8" s="61" t="s">
        <v>2</v>
      </c>
      <c r="DJ8" s="99" t="s">
        <v>2</v>
      </c>
      <c r="DK8" s="64" t="s">
        <v>2</v>
      </c>
      <c r="DL8" s="61" t="s">
        <v>2</v>
      </c>
      <c r="DM8" s="61" t="s">
        <v>2</v>
      </c>
      <c r="DN8" s="99" t="s">
        <v>2</v>
      </c>
      <c r="DO8" s="64" t="s">
        <v>2</v>
      </c>
      <c r="DP8" s="61" t="s">
        <v>2</v>
      </c>
      <c r="DQ8" s="61" t="s">
        <v>2</v>
      </c>
      <c r="DR8" s="63" t="s">
        <v>2</v>
      </c>
      <c r="DS8" s="64" t="s">
        <v>2</v>
      </c>
      <c r="DT8" s="61" t="s">
        <v>2</v>
      </c>
      <c r="DU8" s="61" t="s">
        <v>2</v>
      </c>
      <c r="DV8" s="63" t="s">
        <v>2</v>
      </c>
      <c r="DW8" s="64"/>
      <c r="DX8" s="61"/>
      <c r="DY8" s="98" t="s">
        <v>2</v>
      </c>
      <c r="DZ8" s="99" t="s">
        <v>2</v>
      </c>
      <c r="EA8" s="64" t="s">
        <v>2</v>
      </c>
      <c r="EB8" s="61" t="s">
        <v>2</v>
      </c>
      <c r="EC8" s="61" t="s">
        <v>2</v>
      </c>
      <c r="ED8" s="63" t="s">
        <v>2</v>
      </c>
      <c r="EE8" s="97" t="s">
        <v>2</v>
      </c>
      <c r="EF8" s="61" t="s">
        <v>2</v>
      </c>
      <c r="EG8" s="61" t="s">
        <v>2</v>
      </c>
      <c r="EH8" s="63" t="s">
        <v>2</v>
      </c>
      <c r="EI8" s="64" t="s">
        <v>2</v>
      </c>
      <c r="EJ8" s="61" t="s">
        <v>2</v>
      </c>
      <c r="EK8" s="61" t="s">
        <v>2</v>
      </c>
      <c r="EL8" s="63" t="s">
        <v>2</v>
      </c>
      <c r="EM8" s="64" t="s">
        <v>2</v>
      </c>
      <c r="EN8" s="61" t="s">
        <v>2</v>
      </c>
      <c r="EO8" s="61" t="s">
        <v>2</v>
      </c>
      <c r="EP8" s="63" t="s">
        <v>2</v>
      </c>
      <c r="EQ8" s="64" t="s">
        <v>2</v>
      </c>
      <c r="ER8" s="61" t="s">
        <v>2</v>
      </c>
      <c r="ES8" s="61" t="s">
        <v>2</v>
      </c>
      <c r="ET8" s="63" t="s">
        <v>2</v>
      </c>
      <c r="EU8" s="100">
        <f t="shared" si="0"/>
        <v>0</v>
      </c>
      <c r="EV8" s="101">
        <f t="shared" si="1"/>
        <v>0</v>
      </c>
      <c r="EW8" s="101">
        <f t="shared" si="2"/>
        <v>0</v>
      </c>
      <c r="EX8" s="102">
        <f t="shared" si="3"/>
        <v>0</v>
      </c>
      <c r="IV8" s="89"/>
    </row>
    <row r="9" spans="1:256" ht="15" customHeight="1" x14ac:dyDescent="0.25">
      <c r="A9" s="84">
        <f>A8+1</f>
        <v>4</v>
      </c>
      <c r="B9" s="222" t="str">
        <f>IF(A9&lt;=$G$37,'[1]Liste des élèves'!Q16,"")</f>
        <v/>
      </c>
      <c r="C9" s="85">
        <f t="shared" si="4"/>
        <v>0</v>
      </c>
      <c r="D9" s="86">
        <f t="shared" si="5"/>
        <v>0</v>
      </c>
      <c r="E9" s="86">
        <f t="shared" si="6"/>
        <v>0</v>
      </c>
      <c r="F9" s="87">
        <f t="shared" si="7"/>
        <v>0</v>
      </c>
      <c r="G9" s="64"/>
      <c r="H9" s="61"/>
      <c r="I9" s="61"/>
      <c r="J9" s="63"/>
      <c r="K9" s="64"/>
      <c r="L9" s="61"/>
      <c r="M9" s="61"/>
      <c r="N9" s="63"/>
      <c r="O9" s="64" t="s">
        <v>2</v>
      </c>
      <c r="P9" s="61" t="s">
        <v>2</v>
      </c>
      <c r="Q9" s="61" t="s">
        <v>2</v>
      </c>
      <c r="R9" s="63"/>
      <c r="S9" s="64" t="s">
        <v>2</v>
      </c>
      <c r="T9" s="61" t="s">
        <v>2</v>
      </c>
      <c r="U9" s="61" t="s">
        <v>2</v>
      </c>
      <c r="V9" s="63" t="s">
        <v>2</v>
      </c>
      <c r="W9" s="64" t="s">
        <v>2</v>
      </c>
      <c r="X9" s="61" t="s">
        <v>2</v>
      </c>
      <c r="Y9" s="61" t="s">
        <v>2</v>
      </c>
      <c r="Z9" s="63" t="s">
        <v>2</v>
      </c>
      <c r="AA9" s="64" t="s">
        <v>2</v>
      </c>
      <c r="AB9" s="61" t="s">
        <v>2</v>
      </c>
      <c r="AC9" s="61" t="s">
        <v>2</v>
      </c>
      <c r="AD9" s="63" t="s">
        <v>2</v>
      </c>
      <c r="AE9" s="64" t="s">
        <v>2</v>
      </c>
      <c r="AF9" s="61" t="s">
        <v>2</v>
      </c>
      <c r="AG9" s="61" t="s">
        <v>2</v>
      </c>
      <c r="AH9" s="63" t="s">
        <v>2</v>
      </c>
      <c r="AI9" s="64" t="s">
        <v>2</v>
      </c>
      <c r="AJ9" s="61" t="s">
        <v>2</v>
      </c>
      <c r="AK9" s="61" t="s">
        <v>2</v>
      </c>
      <c r="AL9" s="63" t="s">
        <v>2</v>
      </c>
      <c r="AM9" s="97" t="s">
        <v>2</v>
      </c>
      <c r="AN9" s="61" t="s">
        <v>2</v>
      </c>
      <c r="AO9" s="61" t="s">
        <v>2</v>
      </c>
      <c r="AP9" s="63" t="s">
        <v>2</v>
      </c>
      <c r="AQ9" s="64" t="s">
        <v>2</v>
      </c>
      <c r="AR9" s="61" t="s">
        <v>2</v>
      </c>
      <c r="AS9" s="61" t="s">
        <v>2</v>
      </c>
      <c r="AT9" s="63" t="s">
        <v>2</v>
      </c>
      <c r="AU9" s="64" t="s">
        <v>2</v>
      </c>
      <c r="AV9" s="61" t="s">
        <v>2</v>
      </c>
      <c r="AW9" s="61" t="s">
        <v>2</v>
      </c>
      <c r="AX9" s="63" t="s">
        <v>2</v>
      </c>
      <c r="AY9" s="64" t="s">
        <v>2</v>
      </c>
      <c r="AZ9" s="61" t="s">
        <v>2</v>
      </c>
      <c r="BA9" s="61" t="s">
        <v>2</v>
      </c>
      <c r="BB9" s="63" t="s">
        <v>2</v>
      </c>
      <c r="BC9" s="64" t="s">
        <v>2</v>
      </c>
      <c r="BD9" s="61" t="s">
        <v>2</v>
      </c>
      <c r="BE9" s="61" t="s">
        <v>2</v>
      </c>
      <c r="BF9" s="63" t="s">
        <v>2</v>
      </c>
      <c r="BG9" s="64" t="s">
        <v>2</v>
      </c>
      <c r="BH9" s="61" t="s">
        <v>2</v>
      </c>
      <c r="BI9" s="61" t="s">
        <v>2</v>
      </c>
      <c r="BJ9" s="63" t="s">
        <v>2</v>
      </c>
      <c r="BK9" s="64" t="s">
        <v>2</v>
      </c>
      <c r="BL9" s="61" t="s">
        <v>2</v>
      </c>
      <c r="BM9" s="61" t="s">
        <v>2</v>
      </c>
      <c r="BN9" s="63" t="s">
        <v>2</v>
      </c>
      <c r="BO9" s="64" t="s">
        <v>2</v>
      </c>
      <c r="BP9" s="61" t="s">
        <v>2</v>
      </c>
      <c r="BQ9" s="61" t="s">
        <v>2</v>
      </c>
      <c r="BR9" s="63" t="s">
        <v>2</v>
      </c>
      <c r="BS9" s="64" t="s">
        <v>2</v>
      </c>
      <c r="BT9" s="61" t="s">
        <v>2</v>
      </c>
      <c r="BU9" s="61" t="s">
        <v>2</v>
      </c>
      <c r="BV9" s="63" t="s">
        <v>2</v>
      </c>
      <c r="BW9" s="64" t="s">
        <v>2</v>
      </c>
      <c r="BX9" s="61" t="s">
        <v>2</v>
      </c>
      <c r="BY9" s="61" t="s">
        <v>2</v>
      </c>
      <c r="BZ9" s="63" t="s">
        <v>2</v>
      </c>
      <c r="CA9" s="64" t="s">
        <v>2</v>
      </c>
      <c r="CB9" s="61" t="s">
        <v>2</v>
      </c>
      <c r="CC9" s="61" t="s">
        <v>2</v>
      </c>
      <c r="CD9" s="63" t="s">
        <v>2</v>
      </c>
      <c r="CE9" s="64" t="s">
        <v>2</v>
      </c>
      <c r="CF9" s="61" t="s">
        <v>2</v>
      </c>
      <c r="CG9" s="61" t="s">
        <v>2</v>
      </c>
      <c r="CH9" s="63" t="s">
        <v>2</v>
      </c>
      <c r="CI9" s="64" t="s">
        <v>2</v>
      </c>
      <c r="CJ9" s="61" t="s">
        <v>2</v>
      </c>
      <c r="CK9" s="61" t="s">
        <v>2</v>
      </c>
      <c r="CL9" s="63" t="s">
        <v>2</v>
      </c>
      <c r="CM9" s="64" t="s">
        <v>2</v>
      </c>
      <c r="CN9" s="61" t="s">
        <v>2</v>
      </c>
      <c r="CO9" s="61" t="s">
        <v>2</v>
      </c>
      <c r="CP9" s="63" t="s">
        <v>2</v>
      </c>
      <c r="CQ9" s="64" t="s">
        <v>2</v>
      </c>
      <c r="CR9" s="61" t="s">
        <v>2</v>
      </c>
      <c r="CS9" s="61" t="s">
        <v>2</v>
      </c>
      <c r="CT9" s="63" t="s">
        <v>2</v>
      </c>
      <c r="CU9" s="64" t="s">
        <v>2</v>
      </c>
      <c r="CV9" s="61" t="s">
        <v>2</v>
      </c>
      <c r="CW9" s="61" t="s">
        <v>2</v>
      </c>
      <c r="CX9" s="63" t="s">
        <v>2</v>
      </c>
      <c r="CY9" s="64" t="s">
        <v>2</v>
      </c>
      <c r="CZ9" s="61" t="s">
        <v>2</v>
      </c>
      <c r="DA9" s="61" t="s">
        <v>2</v>
      </c>
      <c r="DB9" s="63" t="s">
        <v>2</v>
      </c>
      <c r="DC9" s="64" t="s">
        <v>2</v>
      </c>
      <c r="DD9" s="61" t="s">
        <v>2</v>
      </c>
      <c r="DE9" s="61" t="s">
        <v>2</v>
      </c>
      <c r="DF9" s="63" t="s">
        <v>2</v>
      </c>
      <c r="DG9" s="64" t="s">
        <v>2</v>
      </c>
      <c r="DH9" s="61" t="s">
        <v>2</v>
      </c>
      <c r="DI9" s="61" t="s">
        <v>2</v>
      </c>
      <c r="DJ9" s="99" t="s">
        <v>2</v>
      </c>
      <c r="DK9" s="64" t="s">
        <v>2</v>
      </c>
      <c r="DL9" s="61" t="s">
        <v>2</v>
      </c>
      <c r="DM9" s="61" t="s">
        <v>2</v>
      </c>
      <c r="DN9" s="99" t="s">
        <v>2</v>
      </c>
      <c r="DO9" s="64" t="s">
        <v>2</v>
      </c>
      <c r="DP9" s="61" t="s">
        <v>2</v>
      </c>
      <c r="DQ9" s="61" t="s">
        <v>2</v>
      </c>
      <c r="DR9" s="63" t="s">
        <v>2</v>
      </c>
      <c r="DS9" s="64" t="s">
        <v>2</v>
      </c>
      <c r="DT9" s="61" t="s">
        <v>2</v>
      </c>
      <c r="DU9" s="61" t="s">
        <v>2</v>
      </c>
      <c r="DV9" s="63" t="s">
        <v>2</v>
      </c>
      <c r="DW9" s="64"/>
      <c r="DX9" s="61"/>
      <c r="DY9" s="98" t="s">
        <v>2</v>
      </c>
      <c r="DZ9" s="99" t="s">
        <v>2</v>
      </c>
      <c r="EA9" s="64" t="s">
        <v>2</v>
      </c>
      <c r="EB9" s="61" t="s">
        <v>2</v>
      </c>
      <c r="EC9" s="61" t="s">
        <v>2</v>
      </c>
      <c r="ED9" s="63" t="s">
        <v>2</v>
      </c>
      <c r="EE9" s="97" t="s">
        <v>2</v>
      </c>
      <c r="EF9" s="61" t="s">
        <v>2</v>
      </c>
      <c r="EG9" s="61" t="s">
        <v>2</v>
      </c>
      <c r="EH9" s="63" t="s">
        <v>2</v>
      </c>
      <c r="EI9" s="64" t="s">
        <v>2</v>
      </c>
      <c r="EJ9" s="61" t="s">
        <v>2</v>
      </c>
      <c r="EK9" s="61" t="s">
        <v>2</v>
      </c>
      <c r="EL9" s="63" t="s">
        <v>2</v>
      </c>
      <c r="EM9" s="64" t="s">
        <v>2</v>
      </c>
      <c r="EN9" s="61" t="s">
        <v>2</v>
      </c>
      <c r="EO9" s="61" t="s">
        <v>2</v>
      </c>
      <c r="EP9" s="63" t="s">
        <v>2</v>
      </c>
      <c r="EQ9" s="64" t="s">
        <v>2</v>
      </c>
      <c r="ER9" s="61" t="s">
        <v>2</v>
      </c>
      <c r="ES9" s="61" t="s">
        <v>2</v>
      </c>
      <c r="ET9" s="63" t="s">
        <v>2</v>
      </c>
      <c r="EU9" s="100">
        <f t="shared" si="0"/>
        <v>0</v>
      </c>
      <c r="EV9" s="101">
        <f t="shared" si="1"/>
        <v>0</v>
      </c>
      <c r="EW9" s="101">
        <f t="shared" si="2"/>
        <v>0</v>
      </c>
      <c r="EX9" s="102">
        <f t="shared" si="3"/>
        <v>0</v>
      </c>
      <c r="IV9" s="89"/>
    </row>
    <row r="10" spans="1:256" ht="15" customHeight="1" x14ac:dyDescent="0.25">
      <c r="A10" s="84">
        <f>A9+1</f>
        <v>5</v>
      </c>
      <c r="B10" s="222" t="str">
        <f>IF(A10&lt;=$G$37,'[1]Liste des élèves'!Q17,"")</f>
        <v/>
      </c>
      <c r="C10" s="85">
        <f t="shared" si="4"/>
        <v>0</v>
      </c>
      <c r="D10" s="86">
        <f t="shared" si="5"/>
        <v>0</v>
      </c>
      <c r="E10" s="86">
        <f t="shared" si="6"/>
        <v>0</v>
      </c>
      <c r="F10" s="87">
        <f t="shared" si="7"/>
        <v>0</v>
      </c>
      <c r="G10" s="64" t="s">
        <v>2</v>
      </c>
      <c r="H10" s="61" t="s">
        <v>2</v>
      </c>
      <c r="I10" s="61" t="s">
        <v>2</v>
      </c>
      <c r="J10" s="63" t="s">
        <v>2</v>
      </c>
      <c r="K10" s="64" t="s">
        <v>2</v>
      </c>
      <c r="L10" s="61"/>
      <c r="M10" s="61"/>
      <c r="N10" s="63"/>
      <c r="O10" s="64"/>
      <c r="P10" s="61" t="s">
        <v>2</v>
      </c>
      <c r="Q10" s="61" t="s">
        <v>2</v>
      </c>
      <c r="R10" s="63"/>
      <c r="S10" s="64" t="s">
        <v>2</v>
      </c>
      <c r="T10" s="61" t="s">
        <v>2</v>
      </c>
      <c r="U10" s="61" t="s">
        <v>2</v>
      </c>
      <c r="V10" s="63" t="s">
        <v>2</v>
      </c>
      <c r="W10" s="64" t="s">
        <v>2</v>
      </c>
      <c r="X10" s="61" t="s">
        <v>2</v>
      </c>
      <c r="Y10" s="61" t="s">
        <v>2</v>
      </c>
      <c r="Z10" s="63" t="s">
        <v>2</v>
      </c>
      <c r="AA10" s="64" t="s">
        <v>2</v>
      </c>
      <c r="AB10" s="61" t="s">
        <v>2</v>
      </c>
      <c r="AC10" s="61" t="s">
        <v>2</v>
      </c>
      <c r="AD10" s="63" t="s">
        <v>2</v>
      </c>
      <c r="AE10" s="64" t="s">
        <v>2</v>
      </c>
      <c r="AF10" s="61" t="s">
        <v>2</v>
      </c>
      <c r="AG10" s="61" t="s">
        <v>2</v>
      </c>
      <c r="AH10" s="63" t="s">
        <v>2</v>
      </c>
      <c r="AI10" s="64" t="s">
        <v>2</v>
      </c>
      <c r="AJ10" s="61" t="s">
        <v>2</v>
      </c>
      <c r="AK10" s="61" t="s">
        <v>2</v>
      </c>
      <c r="AL10" s="63" t="s">
        <v>2</v>
      </c>
      <c r="AM10" s="97" t="s">
        <v>2</v>
      </c>
      <c r="AN10" s="61" t="s">
        <v>2</v>
      </c>
      <c r="AO10" s="61" t="s">
        <v>2</v>
      </c>
      <c r="AP10" s="63" t="s">
        <v>2</v>
      </c>
      <c r="AQ10" s="64" t="s">
        <v>2</v>
      </c>
      <c r="AR10" s="61" t="s">
        <v>2</v>
      </c>
      <c r="AS10" s="61" t="s">
        <v>2</v>
      </c>
      <c r="AT10" s="63" t="s">
        <v>2</v>
      </c>
      <c r="AU10" s="64" t="s">
        <v>2</v>
      </c>
      <c r="AV10" s="61" t="s">
        <v>2</v>
      </c>
      <c r="AW10" s="61" t="s">
        <v>2</v>
      </c>
      <c r="AX10" s="63" t="s">
        <v>2</v>
      </c>
      <c r="AY10" s="64" t="s">
        <v>2</v>
      </c>
      <c r="AZ10" s="61" t="s">
        <v>2</v>
      </c>
      <c r="BA10" s="61" t="s">
        <v>2</v>
      </c>
      <c r="BB10" s="63" t="s">
        <v>2</v>
      </c>
      <c r="BC10" s="64" t="s">
        <v>2</v>
      </c>
      <c r="BD10" s="61" t="s">
        <v>2</v>
      </c>
      <c r="BE10" s="61" t="s">
        <v>2</v>
      </c>
      <c r="BF10" s="63" t="s">
        <v>2</v>
      </c>
      <c r="BG10" s="64" t="s">
        <v>2</v>
      </c>
      <c r="BH10" s="61" t="s">
        <v>2</v>
      </c>
      <c r="BI10" s="61" t="s">
        <v>2</v>
      </c>
      <c r="BJ10" s="63" t="s">
        <v>2</v>
      </c>
      <c r="BK10" s="64" t="s">
        <v>2</v>
      </c>
      <c r="BL10" s="61" t="s">
        <v>2</v>
      </c>
      <c r="BM10" s="61" t="s">
        <v>2</v>
      </c>
      <c r="BN10" s="63" t="s">
        <v>2</v>
      </c>
      <c r="BO10" s="64" t="s">
        <v>2</v>
      </c>
      <c r="BP10" s="61" t="s">
        <v>2</v>
      </c>
      <c r="BQ10" s="61" t="s">
        <v>2</v>
      </c>
      <c r="BR10" s="63" t="s">
        <v>2</v>
      </c>
      <c r="BS10" s="64" t="s">
        <v>2</v>
      </c>
      <c r="BT10" s="61" t="s">
        <v>2</v>
      </c>
      <c r="BU10" s="61" t="s">
        <v>2</v>
      </c>
      <c r="BV10" s="63" t="s">
        <v>2</v>
      </c>
      <c r="BW10" s="64" t="s">
        <v>2</v>
      </c>
      <c r="BX10" s="61" t="s">
        <v>2</v>
      </c>
      <c r="BY10" s="61" t="s">
        <v>2</v>
      </c>
      <c r="BZ10" s="63" t="s">
        <v>2</v>
      </c>
      <c r="CA10" s="64" t="s">
        <v>2</v>
      </c>
      <c r="CB10" s="61" t="s">
        <v>2</v>
      </c>
      <c r="CC10" s="61" t="s">
        <v>2</v>
      </c>
      <c r="CD10" s="63" t="s">
        <v>2</v>
      </c>
      <c r="CE10" s="64" t="s">
        <v>2</v>
      </c>
      <c r="CF10" s="61" t="s">
        <v>2</v>
      </c>
      <c r="CG10" s="61" t="s">
        <v>2</v>
      </c>
      <c r="CH10" s="63" t="s">
        <v>2</v>
      </c>
      <c r="CI10" s="64" t="s">
        <v>2</v>
      </c>
      <c r="CJ10" s="61" t="s">
        <v>2</v>
      </c>
      <c r="CK10" s="61" t="s">
        <v>2</v>
      </c>
      <c r="CL10" s="63" t="s">
        <v>2</v>
      </c>
      <c r="CM10" s="64" t="s">
        <v>2</v>
      </c>
      <c r="CN10" s="61" t="s">
        <v>2</v>
      </c>
      <c r="CO10" s="61" t="s">
        <v>2</v>
      </c>
      <c r="CP10" s="63" t="s">
        <v>2</v>
      </c>
      <c r="CQ10" s="64" t="s">
        <v>2</v>
      </c>
      <c r="CR10" s="61" t="s">
        <v>2</v>
      </c>
      <c r="CS10" s="61" t="s">
        <v>2</v>
      </c>
      <c r="CT10" s="63" t="s">
        <v>2</v>
      </c>
      <c r="CU10" s="64" t="s">
        <v>2</v>
      </c>
      <c r="CV10" s="61" t="s">
        <v>2</v>
      </c>
      <c r="CW10" s="61" t="s">
        <v>2</v>
      </c>
      <c r="CX10" s="63" t="s">
        <v>2</v>
      </c>
      <c r="CY10" s="64" t="s">
        <v>2</v>
      </c>
      <c r="CZ10" s="61" t="s">
        <v>2</v>
      </c>
      <c r="DA10" s="61" t="s">
        <v>2</v>
      </c>
      <c r="DB10" s="63" t="s">
        <v>2</v>
      </c>
      <c r="DC10" s="64" t="s">
        <v>2</v>
      </c>
      <c r="DD10" s="61" t="s">
        <v>2</v>
      </c>
      <c r="DE10" s="61" t="s">
        <v>2</v>
      </c>
      <c r="DF10" s="63" t="s">
        <v>2</v>
      </c>
      <c r="DG10" s="64" t="s">
        <v>2</v>
      </c>
      <c r="DH10" s="61" t="s">
        <v>2</v>
      </c>
      <c r="DI10" s="61" t="s">
        <v>2</v>
      </c>
      <c r="DJ10" s="99" t="s">
        <v>2</v>
      </c>
      <c r="DK10" s="64" t="s">
        <v>2</v>
      </c>
      <c r="DL10" s="61" t="s">
        <v>2</v>
      </c>
      <c r="DM10" s="61" t="s">
        <v>2</v>
      </c>
      <c r="DN10" s="99" t="s">
        <v>2</v>
      </c>
      <c r="DO10" s="64" t="s">
        <v>2</v>
      </c>
      <c r="DP10" s="61" t="s">
        <v>2</v>
      </c>
      <c r="DQ10" s="61" t="s">
        <v>2</v>
      </c>
      <c r="DR10" s="63" t="s">
        <v>2</v>
      </c>
      <c r="DS10" s="64" t="s">
        <v>2</v>
      </c>
      <c r="DT10" s="61" t="s">
        <v>2</v>
      </c>
      <c r="DU10" s="61" t="s">
        <v>2</v>
      </c>
      <c r="DV10" s="63" t="s">
        <v>2</v>
      </c>
      <c r="DW10" s="64"/>
      <c r="DX10" s="61"/>
      <c r="DY10" s="98" t="s">
        <v>2</v>
      </c>
      <c r="DZ10" s="99" t="s">
        <v>2</v>
      </c>
      <c r="EA10" s="64" t="s">
        <v>2</v>
      </c>
      <c r="EB10" s="61" t="s">
        <v>2</v>
      </c>
      <c r="EC10" s="61" t="s">
        <v>2</v>
      </c>
      <c r="ED10" s="63" t="s">
        <v>2</v>
      </c>
      <c r="EE10" s="97" t="s">
        <v>2</v>
      </c>
      <c r="EF10" s="61" t="s">
        <v>2</v>
      </c>
      <c r="EG10" s="61" t="s">
        <v>2</v>
      </c>
      <c r="EH10" s="63" t="s">
        <v>2</v>
      </c>
      <c r="EI10" s="64" t="s">
        <v>2</v>
      </c>
      <c r="EJ10" s="61" t="s">
        <v>2</v>
      </c>
      <c r="EK10" s="61" t="s">
        <v>2</v>
      </c>
      <c r="EL10" s="63" t="s">
        <v>2</v>
      </c>
      <c r="EM10" s="64" t="s">
        <v>2</v>
      </c>
      <c r="EN10" s="61" t="s">
        <v>2</v>
      </c>
      <c r="EO10" s="61" t="s">
        <v>2</v>
      </c>
      <c r="EP10" s="63" t="s">
        <v>2</v>
      </c>
      <c r="EQ10" s="64" t="s">
        <v>2</v>
      </c>
      <c r="ER10" s="61" t="s">
        <v>2</v>
      </c>
      <c r="ES10" s="61" t="s">
        <v>2</v>
      </c>
      <c r="ET10" s="63" t="s">
        <v>2</v>
      </c>
      <c r="EU10" s="100">
        <f t="shared" si="0"/>
        <v>0</v>
      </c>
      <c r="EV10" s="101">
        <f t="shared" si="1"/>
        <v>0</v>
      </c>
      <c r="EW10" s="101">
        <f t="shared" si="2"/>
        <v>0</v>
      </c>
      <c r="EX10" s="102">
        <f t="shared" si="3"/>
        <v>0</v>
      </c>
      <c r="IV10" s="89"/>
    </row>
    <row r="11" spans="1:256" ht="15" customHeight="1" x14ac:dyDescent="0.25">
      <c r="A11" s="84">
        <f>A10+1</f>
        <v>6</v>
      </c>
      <c r="B11" s="222" t="str">
        <f>IF(A11&lt;=$G$37,'[1]Liste des élèves'!Q18,"")</f>
        <v/>
      </c>
      <c r="C11" s="85">
        <f t="shared" si="4"/>
        <v>0</v>
      </c>
      <c r="D11" s="86">
        <f t="shared" si="5"/>
        <v>0</v>
      </c>
      <c r="E11" s="86">
        <f t="shared" si="6"/>
        <v>0</v>
      </c>
      <c r="F11" s="87">
        <f t="shared" si="7"/>
        <v>0</v>
      </c>
      <c r="G11" s="64" t="s">
        <v>2</v>
      </c>
      <c r="H11" s="61" t="s">
        <v>2</v>
      </c>
      <c r="I11" s="61" t="s">
        <v>2</v>
      </c>
      <c r="J11" s="63" t="s">
        <v>2</v>
      </c>
      <c r="K11" s="64" t="s">
        <v>2</v>
      </c>
      <c r="L11" s="61" t="s">
        <v>2</v>
      </c>
      <c r="M11" s="61" t="s">
        <v>2</v>
      </c>
      <c r="N11" s="63" t="s">
        <v>2</v>
      </c>
      <c r="O11" s="64" t="s">
        <v>2</v>
      </c>
      <c r="P11" s="61" t="s">
        <v>2</v>
      </c>
      <c r="Q11" s="61" t="s">
        <v>2</v>
      </c>
      <c r="R11" s="63" t="s">
        <v>2</v>
      </c>
      <c r="S11" s="64" t="s">
        <v>2</v>
      </c>
      <c r="T11" s="61" t="s">
        <v>2</v>
      </c>
      <c r="U11" s="61" t="s">
        <v>2</v>
      </c>
      <c r="V11" s="63" t="s">
        <v>2</v>
      </c>
      <c r="W11" s="64" t="s">
        <v>2</v>
      </c>
      <c r="X11" s="61" t="s">
        <v>2</v>
      </c>
      <c r="Y11" s="61" t="s">
        <v>2</v>
      </c>
      <c r="Z11" s="63" t="s">
        <v>2</v>
      </c>
      <c r="AA11" s="64" t="s">
        <v>2</v>
      </c>
      <c r="AB11" s="61" t="s">
        <v>2</v>
      </c>
      <c r="AC11" s="61" t="s">
        <v>2</v>
      </c>
      <c r="AD11" s="63" t="s">
        <v>2</v>
      </c>
      <c r="AE11" s="64" t="s">
        <v>2</v>
      </c>
      <c r="AF11" s="61" t="s">
        <v>2</v>
      </c>
      <c r="AG11" s="61" t="s">
        <v>2</v>
      </c>
      <c r="AH11" s="63" t="s">
        <v>2</v>
      </c>
      <c r="AI11" s="64" t="s">
        <v>2</v>
      </c>
      <c r="AJ11" s="61" t="s">
        <v>2</v>
      </c>
      <c r="AK11" s="61" t="s">
        <v>2</v>
      </c>
      <c r="AL11" s="63" t="s">
        <v>2</v>
      </c>
      <c r="AM11" s="97" t="s">
        <v>2</v>
      </c>
      <c r="AN11" s="61" t="s">
        <v>2</v>
      </c>
      <c r="AO11" s="61" t="s">
        <v>2</v>
      </c>
      <c r="AP11" s="63" t="s">
        <v>2</v>
      </c>
      <c r="AQ11" s="64" t="s">
        <v>2</v>
      </c>
      <c r="AR11" s="61" t="s">
        <v>2</v>
      </c>
      <c r="AS11" s="61" t="s">
        <v>2</v>
      </c>
      <c r="AT11" s="63" t="s">
        <v>2</v>
      </c>
      <c r="AU11" s="64" t="s">
        <v>2</v>
      </c>
      <c r="AV11" s="61" t="s">
        <v>2</v>
      </c>
      <c r="AW11" s="61" t="s">
        <v>2</v>
      </c>
      <c r="AX11" s="63" t="s">
        <v>2</v>
      </c>
      <c r="AY11" s="64" t="s">
        <v>2</v>
      </c>
      <c r="AZ11" s="61" t="s">
        <v>2</v>
      </c>
      <c r="BA11" s="61" t="s">
        <v>2</v>
      </c>
      <c r="BB11" s="63" t="s">
        <v>2</v>
      </c>
      <c r="BC11" s="64" t="s">
        <v>2</v>
      </c>
      <c r="BD11" s="61" t="s">
        <v>2</v>
      </c>
      <c r="BE11" s="61" t="s">
        <v>2</v>
      </c>
      <c r="BF11" s="63" t="s">
        <v>2</v>
      </c>
      <c r="BG11" s="64" t="s">
        <v>2</v>
      </c>
      <c r="BH11" s="61" t="s">
        <v>2</v>
      </c>
      <c r="BI11" s="61" t="s">
        <v>2</v>
      </c>
      <c r="BJ11" s="63" t="s">
        <v>2</v>
      </c>
      <c r="BK11" s="64" t="s">
        <v>2</v>
      </c>
      <c r="BL11" s="61" t="s">
        <v>2</v>
      </c>
      <c r="BM11" s="61" t="s">
        <v>2</v>
      </c>
      <c r="BN11" s="63" t="s">
        <v>2</v>
      </c>
      <c r="BO11" s="64" t="s">
        <v>2</v>
      </c>
      <c r="BP11" s="61" t="s">
        <v>2</v>
      </c>
      <c r="BQ11" s="61" t="s">
        <v>2</v>
      </c>
      <c r="BR11" s="63" t="s">
        <v>2</v>
      </c>
      <c r="BS11" s="64" t="s">
        <v>2</v>
      </c>
      <c r="BT11" s="61" t="s">
        <v>2</v>
      </c>
      <c r="BU11" s="61" t="s">
        <v>2</v>
      </c>
      <c r="BV11" s="63" t="s">
        <v>2</v>
      </c>
      <c r="BW11" s="64" t="s">
        <v>2</v>
      </c>
      <c r="BX11" s="61" t="s">
        <v>2</v>
      </c>
      <c r="BY11" s="61" t="s">
        <v>2</v>
      </c>
      <c r="BZ11" s="63" t="s">
        <v>2</v>
      </c>
      <c r="CA11" s="64" t="s">
        <v>2</v>
      </c>
      <c r="CB11" s="61" t="s">
        <v>2</v>
      </c>
      <c r="CC11" s="61" t="s">
        <v>2</v>
      </c>
      <c r="CD11" s="63" t="s">
        <v>2</v>
      </c>
      <c r="CE11" s="64" t="s">
        <v>2</v>
      </c>
      <c r="CF11" s="61" t="s">
        <v>2</v>
      </c>
      <c r="CG11" s="61" t="s">
        <v>2</v>
      </c>
      <c r="CH11" s="63" t="s">
        <v>2</v>
      </c>
      <c r="CI11" s="64" t="s">
        <v>2</v>
      </c>
      <c r="CJ11" s="61" t="s">
        <v>2</v>
      </c>
      <c r="CK11" s="61" t="s">
        <v>2</v>
      </c>
      <c r="CL11" s="63" t="s">
        <v>2</v>
      </c>
      <c r="CM11" s="64" t="s">
        <v>2</v>
      </c>
      <c r="CN11" s="61" t="s">
        <v>2</v>
      </c>
      <c r="CO11" s="61" t="s">
        <v>2</v>
      </c>
      <c r="CP11" s="63" t="s">
        <v>2</v>
      </c>
      <c r="CQ11" s="64" t="s">
        <v>2</v>
      </c>
      <c r="CR11" s="61" t="s">
        <v>2</v>
      </c>
      <c r="CS11" s="61" t="s">
        <v>2</v>
      </c>
      <c r="CT11" s="63" t="s">
        <v>2</v>
      </c>
      <c r="CU11" s="64" t="s">
        <v>2</v>
      </c>
      <c r="CV11" s="61" t="s">
        <v>2</v>
      </c>
      <c r="CW11" s="61" t="s">
        <v>2</v>
      </c>
      <c r="CX11" s="63" t="s">
        <v>2</v>
      </c>
      <c r="CY11" s="64" t="s">
        <v>2</v>
      </c>
      <c r="CZ11" s="61" t="s">
        <v>2</v>
      </c>
      <c r="DA11" s="61" t="s">
        <v>2</v>
      </c>
      <c r="DB11" s="63" t="s">
        <v>2</v>
      </c>
      <c r="DC11" s="64" t="s">
        <v>2</v>
      </c>
      <c r="DD11" s="61" t="s">
        <v>2</v>
      </c>
      <c r="DE11" s="61" t="s">
        <v>2</v>
      </c>
      <c r="DF11" s="63" t="s">
        <v>2</v>
      </c>
      <c r="DG11" s="64" t="s">
        <v>2</v>
      </c>
      <c r="DH11" s="61" t="s">
        <v>2</v>
      </c>
      <c r="DI11" s="61" t="s">
        <v>2</v>
      </c>
      <c r="DJ11" s="99" t="s">
        <v>2</v>
      </c>
      <c r="DK11" s="64" t="s">
        <v>2</v>
      </c>
      <c r="DL11" s="61" t="s">
        <v>2</v>
      </c>
      <c r="DM11" s="61" t="s">
        <v>2</v>
      </c>
      <c r="DN11" s="99" t="s">
        <v>2</v>
      </c>
      <c r="DO11" s="64" t="s">
        <v>2</v>
      </c>
      <c r="DP11" s="61" t="s">
        <v>2</v>
      </c>
      <c r="DQ11" s="61" t="s">
        <v>2</v>
      </c>
      <c r="DR11" s="63" t="s">
        <v>2</v>
      </c>
      <c r="DS11" s="64" t="s">
        <v>2</v>
      </c>
      <c r="DT11" s="61" t="s">
        <v>2</v>
      </c>
      <c r="DU11" s="61" t="s">
        <v>2</v>
      </c>
      <c r="DV11" s="63" t="s">
        <v>2</v>
      </c>
      <c r="DW11" s="64"/>
      <c r="DX11" s="61"/>
      <c r="DY11" s="98" t="s">
        <v>2</v>
      </c>
      <c r="DZ11" s="99" t="s">
        <v>2</v>
      </c>
      <c r="EA11" s="64" t="s">
        <v>2</v>
      </c>
      <c r="EB11" s="61" t="s">
        <v>2</v>
      </c>
      <c r="EC11" s="61" t="s">
        <v>2</v>
      </c>
      <c r="ED11" s="63" t="s">
        <v>2</v>
      </c>
      <c r="EE11" s="97" t="s">
        <v>2</v>
      </c>
      <c r="EF11" s="61" t="s">
        <v>2</v>
      </c>
      <c r="EG11" s="61" t="s">
        <v>2</v>
      </c>
      <c r="EH11" s="63" t="s">
        <v>2</v>
      </c>
      <c r="EI11" s="64" t="s">
        <v>2</v>
      </c>
      <c r="EJ11" s="61" t="s">
        <v>2</v>
      </c>
      <c r="EK11" s="61" t="s">
        <v>2</v>
      </c>
      <c r="EL11" s="63" t="s">
        <v>2</v>
      </c>
      <c r="EM11" s="64" t="s">
        <v>2</v>
      </c>
      <c r="EN11" s="61" t="s">
        <v>2</v>
      </c>
      <c r="EO11" s="61" t="s">
        <v>2</v>
      </c>
      <c r="EP11" s="63" t="s">
        <v>2</v>
      </c>
      <c r="EQ11" s="64" t="s">
        <v>2</v>
      </c>
      <c r="ER11" s="61" t="s">
        <v>2</v>
      </c>
      <c r="ES11" s="61" t="s">
        <v>2</v>
      </c>
      <c r="ET11" s="63" t="s">
        <v>2</v>
      </c>
      <c r="EU11" s="100">
        <f t="shared" si="0"/>
        <v>0</v>
      </c>
      <c r="EV11" s="101">
        <f t="shared" si="1"/>
        <v>0</v>
      </c>
      <c r="EW11" s="101">
        <f t="shared" si="2"/>
        <v>0</v>
      </c>
      <c r="EX11" s="102">
        <f t="shared" si="3"/>
        <v>0</v>
      </c>
      <c r="IV11" s="89"/>
    </row>
    <row r="12" spans="1:256" ht="15" customHeight="1" x14ac:dyDescent="0.25">
      <c r="A12" s="84">
        <f t="shared" ref="A12:A35" si="8">A11+1</f>
        <v>7</v>
      </c>
      <c r="B12" s="222" t="str">
        <f>IF(A12&lt;=$G$37,'[1]Liste des élèves'!Q19,"")</f>
        <v/>
      </c>
      <c r="C12" s="85">
        <f t="shared" si="4"/>
        <v>0</v>
      </c>
      <c r="D12" s="86">
        <f t="shared" si="5"/>
        <v>0</v>
      </c>
      <c r="E12" s="86">
        <f t="shared" si="6"/>
        <v>0</v>
      </c>
      <c r="F12" s="87">
        <f t="shared" si="7"/>
        <v>0</v>
      </c>
      <c r="G12" s="64" t="s">
        <v>2</v>
      </c>
      <c r="H12" s="61" t="s">
        <v>2</v>
      </c>
      <c r="I12" s="61" t="s">
        <v>2</v>
      </c>
      <c r="J12" s="63" t="s">
        <v>2</v>
      </c>
      <c r="K12" s="64" t="s">
        <v>2</v>
      </c>
      <c r="L12" s="61" t="s">
        <v>2</v>
      </c>
      <c r="M12" s="61" t="s">
        <v>2</v>
      </c>
      <c r="N12" s="63" t="s">
        <v>2</v>
      </c>
      <c r="O12" s="64" t="s">
        <v>2</v>
      </c>
      <c r="P12" s="61" t="s">
        <v>2</v>
      </c>
      <c r="Q12" s="61" t="s">
        <v>2</v>
      </c>
      <c r="R12" s="63" t="s">
        <v>2</v>
      </c>
      <c r="S12" s="64" t="s">
        <v>2</v>
      </c>
      <c r="T12" s="61" t="s">
        <v>2</v>
      </c>
      <c r="U12" s="61" t="s">
        <v>2</v>
      </c>
      <c r="V12" s="63" t="s">
        <v>2</v>
      </c>
      <c r="W12" s="64" t="s">
        <v>2</v>
      </c>
      <c r="X12" s="61" t="s">
        <v>2</v>
      </c>
      <c r="Y12" s="61" t="s">
        <v>2</v>
      </c>
      <c r="Z12" s="63" t="s">
        <v>2</v>
      </c>
      <c r="AA12" s="64" t="s">
        <v>2</v>
      </c>
      <c r="AB12" s="61" t="s">
        <v>2</v>
      </c>
      <c r="AC12" s="61" t="s">
        <v>2</v>
      </c>
      <c r="AD12" s="63" t="s">
        <v>2</v>
      </c>
      <c r="AE12" s="64" t="s">
        <v>2</v>
      </c>
      <c r="AF12" s="61" t="s">
        <v>2</v>
      </c>
      <c r="AG12" s="61" t="s">
        <v>2</v>
      </c>
      <c r="AH12" s="63" t="s">
        <v>2</v>
      </c>
      <c r="AI12" s="64" t="s">
        <v>2</v>
      </c>
      <c r="AJ12" s="61" t="s">
        <v>2</v>
      </c>
      <c r="AK12" s="61" t="s">
        <v>2</v>
      </c>
      <c r="AL12" s="63" t="s">
        <v>2</v>
      </c>
      <c r="AM12" s="97" t="s">
        <v>2</v>
      </c>
      <c r="AN12" s="61" t="s">
        <v>2</v>
      </c>
      <c r="AO12" s="61" t="s">
        <v>2</v>
      </c>
      <c r="AP12" s="63" t="s">
        <v>2</v>
      </c>
      <c r="AQ12" s="64" t="s">
        <v>2</v>
      </c>
      <c r="AR12" s="61" t="s">
        <v>2</v>
      </c>
      <c r="AS12" s="61" t="s">
        <v>2</v>
      </c>
      <c r="AT12" s="63" t="s">
        <v>2</v>
      </c>
      <c r="AU12" s="64" t="s">
        <v>2</v>
      </c>
      <c r="AV12" s="61" t="s">
        <v>2</v>
      </c>
      <c r="AW12" s="61" t="s">
        <v>2</v>
      </c>
      <c r="AX12" s="63" t="s">
        <v>2</v>
      </c>
      <c r="AY12" s="64" t="s">
        <v>2</v>
      </c>
      <c r="AZ12" s="61" t="s">
        <v>2</v>
      </c>
      <c r="BA12" s="61" t="s">
        <v>2</v>
      </c>
      <c r="BB12" s="63" t="s">
        <v>2</v>
      </c>
      <c r="BC12" s="64" t="s">
        <v>2</v>
      </c>
      <c r="BD12" s="61" t="s">
        <v>2</v>
      </c>
      <c r="BE12" s="61" t="s">
        <v>2</v>
      </c>
      <c r="BF12" s="63" t="s">
        <v>2</v>
      </c>
      <c r="BG12" s="64" t="s">
        <v>2</v>
      </c>
      <c r="BH12" s="61" t="s">
        <v>2</v>
      </c>
      <c r="BI12" s="61" t="s">
        <v>2</v>
      </c>
      <c r="BJ12" s="63" t="s">
        <v>2</v>
      </c>
      <c r="BK12" s="64" t="s">
        <v>2</v>
      </c>
      <c r="BL12" s="61" t="s">
        <v>2</v>
      </c>
      <c r="BM12" s="61" t="s">
        <v>2</v>
      </c>
      <c r="BN12" s="63" t="s">
        <v>2</v>
      </c>
      <c r="BO12" s="64" t="s">
        <v>2</v>
      </c>
      <c r="BP12" s="61" t="s">
        <v>2</v>
      </c>
      <c r="BQ12" s="61" t="s">
        <v>2</v>
      </c>
      <c r="BR12" s="63" t="s">
        <v>2</v>
      </c>
      <c r="BS12" s="64" t="s">
        <v>2</v>
      </c>
      <c r="BT12" s="61" t="s">
        <v>2</v>
      </c>
      <c r="BU12" s="61" t="s">
        <v>2</v>
      </c>
      <c r="BV12" s="63" t="s">
        <v>2</v>
      </c>
      <c r="BW12" s="64" t="s">
        <v>2</v>
      </c>
      <c r="BX12" s="61" t="s">
        <v>2</v>
      </c>
      <c r="BY12" s="61" t="s">
        <v>2</v>
      </c>
      <c r="BZ12" s="63" t="s">
        <v>2</v>
      </c>
      <c r="CA12" s="64" t="s">
        <v>2</v>
      </c>
      <c r="CB12" s="61" t="s">
        <v>2</v>
      </c>
      <c r="CC12" s="61" t="s">
        <v>2</v>
      </c>
      <c r="CD12" s="63" t="s">
        <v>2</v>
      </c>
      <c r="CE12" s="64" t="s">
        <v>2</v>
      </c>
      <c r="CF12" s="61" t="s">
        <v>2</v>
      </c>
      <c r="CG12" s="61" t="s">
        <v>2</v>
      </c>
      <c r="CH12" s="63" t="s">
        <v>2</v>
      </c>
      <c r="CI12" s="64" t="s">
        <v>2</v>
      </c>
      <c r="CJ12" s="61" t="s">
        <v>2</v>
      </c>
      <c r="CK12" s="61" t="s">
        <v>2</v>
      </c>
      <c r="CL12" s="63" t="s">
        <v>2</v>
      </c>
      <c r="CM12" s="64" t="s">
        <v>2</v>
      </c>
      <c r="CN12" s="61" t="s">
        <v>2</v>
      </c>
      <c r="CO12" s="61" t="s">
        <v>2</v>
      </c>
      <c r="CP12" s="63" t="s">
        <v>2</v>
      </c>
      <c r="CQ12" s="64" t="s">
        <v>2</v>
      </c>
      <c r="CR12" s="61" t="s">
        <v>2</v>
      </c>
      <c r="CS12" s="61" t="s">
        <v>2</v>
      </c>
      <c r="CT12" s="63" t="s">
        <v>2</v>
      </c>
      <c r="CU12" s="64" t="s">
        <v>2</v>
      </c>
      <c r="CV12" s="61" t="s">
        <v>2</v>
      </c>
      <c r="CW12" s="61" t="s">
        <v>2</v>
      </c>
      <c r="CX12" s="63" t="s">
        <v>2</v>
      </c>
      <c r="CY12" s="64" t="s">
        <v>2</v>
      </c>
      <c r="CZ12" s="61" t="s">
        <v>2</v>
      </c>
      <c r="DA12" s="61" t="s">
        <v>2</v>
      </c>
      <c r="DB12" s="63" t="s">
        <v>2</v>
      </c>
      <c r="DC12" s="64" t="s">
        <v>2</v>
      </c>
      <c r="DD12" s="61" t="s">
        <v>2</v>
      </c>
      <c r="DE12" s="61" t="s">
        <v>2</v>
      </c>
      <c r="DF12" s="63" t="s">
        <v>2</v>
      </c>
      <c r="DG12" s="64" t="s">
        <v>2</v>
      </c>
      <c r="DH12" s="61" t="s">
        <v>2</v>
      </c>
      <c r="DI12" s="61" t="s">
        <v>2</v>
      </c>
      <c r="DJ12" s="99" t="s">
        <v>2</v>
      </c>
      <c r="DK12" s="64" t="s">
        <v>2</v>
      </c>
      <c r="DL12" s="61" t="s">
        <v>2</v>
      </c>
      <c r="DM12" s="61" t="s">
        <v>2</v>
      </c>
      <c r="DN12" s="99" t="s">
        <v>2</v>
      </c>
      <c r="DO12" s="64" t="s">
        <v>2</v>
      </c>
      <c r="DP12" s="61" t="s">
        <v>2</v>
      </c>
      <c r="DQ12" s="61" t="s">
        <v>2</v>
      </c>
      <c r="DR12" s="63" t="s">
        <v>2</v>
      </c>
      <c r="DS12" s="64" t="s">
        <v>2</v>
      </c>
      <c r="DT12" s="61" t="s">
        <v>2</v>
      </c>
      <c r="DU12" s="61" t="s">
        <v>2</v>
      </c>
      <c r="DV12" s="63" t="s">
        <v>2</v>
      </c>
      <c r="DW12" s="64"/>
      <c r="DX12" s="61"/>
      <c r="DY12" s="98" t="s">
        <v>2</v>
      </c>
      <c r="DZ12" s="99" t="s">
        <v>2</v>
      </c>
      <c r="EA12" s="64" t="s">
        <v>2</v>
      </c>
      <c r="EB12" s="61" t="s">
        <v>2</v>
      </c>
      <c r="EC12" s="61" t="s">
        <v>2</v>
      </c>
      <c r="ED12" s="63" t="s">
        <v>2</v>
      </c>
      <c r="EE12" s="97" t="s">
        <v>2</v>
      </c>
      <c r="EF12" s="61" t="s">
        <v>2</v>
      </c>
      <c r="EG12" s="61" t="s">
        <v>2</v>
      </c>
      <c r="EH12" s="63" t="s">
        <v>2</v>
      </c>
      <c r="EI12" s="64" t="s">
        <v>2</v>
      </c>
      <c r="EJ12" s="61" t="s">
        <v>2</v>
      </c>
      <c r="EK12" s="61" t="s">
        <v>2</v>
      </c>
      <c r="EL12" s="63" t="s">
        <v>2</v>
      </c>
      <c r="EM12" s="64" t="s">
        <v>2</v>
      </c>
      <c r="EN12" s="61" t="s">
        <v>2</v>
      </c>
      <c r="EO12" s="61" t="s">
        <v>2</v>
      </c>
      <c r="EP12" s="63" t="s">
        <v>2</v>
      </c>
      <c r="EQ12" s="64" t="s">
        <v>2</v>
      </c>
      <c r="ER12" s="61" t="s">
        <v>2</v>
      </c>
      <c r="ES12" s="61" t="s">
        <v>2</v>
      </c>
      <c r="ET12" s="63" t="s">
        <v>2</v>
      </c>
      <c r="EU12" s="100">
        <f t="shared" si="0"/>
        <v>0</v>
      </c>
      <c r="EV12" s="101">
        <f t="shared" si="1"/>
        <v>0</v>
      </c>
      <c r="EW12" s="101">
        <f t="shared" si="2"/>
        <v>0</v>
      </c>
      <c r="EX12" s="102">
        <f t="shared" si="3"/>
        <v>0</v>
      </c>
      <c r="IV12" s="89"/>
    </row>
    <row r="13" spans="1:256" ht="15" customHeight="1" x14ac:dyDescent="0.25">
      <c r="A13" s="84">
        <f t="shared" si="8"/>
        <v>8</v>
      </c>
      <c r="B13" s="222" t="str">
        <f>IF(A13&lt;=$G$37,'[1]Liste des élèves'!Q20,"")</f>
        <v/>
      </c>
      <c r="C13" s="85">
        <f t="shared" si="4"/>
        <v>0</v>
      </c>
      <c r="D13" s="86">
        <f t="shared" si="5"/>
        <v>0</v>
      </c>
      <c r="E13" s="86">
        <f t="shared" si="6"/>
        <v>0</v>
      </c>
      <c r="F13" s="87">
        <f t="shared" si="7"/>
        <v>0</v>
      </c>
      <c r="G13" s="64" t="s">
        <v>2</v>
      </c>
      <c r="H13" s="61" t="s">
        <v>2</v>
      </c>
      <c r="I13" s="61" t="s">
        <v>2</v>
      </c>
      <c r="J13" s="63" t="s">
        <v>2</v>
      </c>
      <c r="K13" s="64" t="s">
        <v>2</v>
      </c>
      <c r="L13" s="61" t="s">
        <v>2</v>
      </c>
      <c r="M13" s="61" t="s">
        <v>2</v>
      </c>
      <c r="N13" s="63" t="s">
        <v>2</v>
      </c>
      <c r="O13" s="64" t="s">
        <v>2</v>
      </c>
      <c r="P13" s="61" t="s">
        <v>2</v>
      </c>
      <c r="Q13" s="61" t="s">
        <v>2</v>
      </c>
      <c r="R13" s="63" t="s">
        <v>2</v>
      </c>
      <c r="S13" s="64" t="s">
        <v>2</v>
      </c>
      <c r="T13" s="61" t="s">
        <v>2</v>
      </c>
      <c r="U13" s="61" t="s">
        <v>2</v>
      </c>
      <c r="V13" s="63" t="s">
        <v>2</v>
      </c>
      <c r="W13" s="64" t="s">
        <v>2</v>
      </c>
      <c r="X13" s="61" t="s">
        <v>2</v>
      </c>
      <c r="Y13" s="61" t="s">
        <v>2</v>
      </c>
      <c r="Z13" s="63" t="s">
        <v>2</v>
      </c>
      <c r="AA13" s="64" t="s">
        <v>2</v>
      </c>
      <c r="AB13" s="61" t="s">
        <v>2</v>
      </c>
      <c r="AC13" s="61" t="s">
        <v>2</v>
      </c>
      <c r="AD13" s="63" t="s">
        <v>2</v>
      </c>
      <c r="AE13" s="64" t="s">
        <v>2</v>
      </c>
      <c r="AF13" s="61" t="s">
        <v>2</v>
      </c>
      <c r="AG13" s="61" t="s">
        <v>2</v>
      </c>
      <c r="AH13" s="63" t="s">
        <v>2</v>
      </c>
      <c r="AI13" s="64" t="s">
        <v>2</v>
      </c>
      <c r="AJ13" s="61" t="s">
        <v>2</v>
      </c>
      <c r="AK13" s="61" t="s">
        <v>2</v>
      </c>
      <c r="AL13" s="63" t="s">
        <v>2</v>
      </c>
      <c r="AM13" s="97" t="s">
        <v>2</v>
      </c>
      <c r="AN13" s="61" t="s">
        <v>2</v>
      </c>
      <c r="AO13" s="61" t="s">
        <v>2</v>
      </c>
      <c r="AP13" s="63" t="s">
        <v>2</v>
      </c>
      <c r="AQ13" s="64" t="s">
        <v>2</v>
      </c>
      <c r="AR13" s="61" t="s">
        <v>2</v>
      </c>
      <c r="AS13" s="61" t="s">
        <v>2</v>
      </c>
      <c r="AT13" s="63" t="s">
        <v>2</v>
      </c>
      <c r="AU13" s="64" t="s">
        <v>2</v>
      </c>
      <c r="AV13" s="61" t="s">
        <v>2</v>
      </c>
      <c r="AW13" s="61" t="s">
        <v>2</v>
      </c>
      <c r="AX13" s="63" t="s">
        <v>2</v>
      </c>
      <c r="AY13" s="64" t="s">
        <v>2</v>
      </c>
      <c r="AZ13" s="61" t="s">
        <v>2</v>
      </c>
      <c r="BA13" s="61" t="s">
        <v>2</v>
      </c>
      <c r="BB13" s="63" t="s">
        <v>2</v>
      </c>
      <c r="BC13" s="64" t="s">
        <v>2</v>
      </c>
      <c r="BD13" s="61" t="s">
        <v>2</v>
      </c>
      <c r="BE13" s="61" t="s">
        <v>2</v>
      </c>
      <c r="BF13" s="63" t="s">
        <v>2</v>
      </c>
      <c r="BG13" s="64" t="s">
        <v>2</v>
      </c>
      <c r="BH13" s="61" t="s">
        <v>2</v>
      </c>
      <c r="BI13" s="61" t="s">
        <v>2</v>
      </c>
      <c r="BJ13" s="63" t="s">
        <v>2</v>
      </c>
      <c r="BK13" s="64" t="s">
        <v>2</v>
      </c>
      <c r="BL13" s="61" t="s">
        <v>2</v>
      </c>
      <c r="BM13" s="61" t="s">
        <v>2</v>
      </c>
      <c r="BN13" s="63" t="s">
        <v>2</v>
      </c>
      <c r="BO13" s="64" t="s">
        <v>2</v>
      </c>
      <c r="BP13" s="61" t="s">
        <v>2</v>
      </c>
      <c r="BQ13" s="61" t="s">
        <v>2</v>
      </c>
      <c r="BR13" s="63" t="s">
        <v>2</v>
      </c>
      <c r="BS13" s="64" t="s">
        <v>2</v>
      </c>
      <c r="BT13" s="61" t="s">
        <v>2</v>
      </c>
      <c r="BU13" s="61" t="s">
        <v>2</v>
      </c>
      <c r="BV13" s="63" t="s">
        <v>2</v>
      </c>
      <c r="BW13" s="64" t="s">
        <v>2</v>
      </c>
      <c r="BX13" s="61" t="s">
        <v>2</v>
      </c>
      <c r="BY13" s="61" t="s">
        <v>2</v>
      </c>
      <c r="BZ13" s="63" t="s">
        <v>2</v>
      </c>
      <c r="CA13" s="64" t="s">
        <v>2</v>
      </c>
      <c r="CB13" s="61" t="s">
        <v>2</v>
      </c>
      <c r="CC13" s="61" t="s">
        <v>2</v>
      </c>
      <c r="CD13" s="63" t="s">
        <v>2</v>
      </c>
      <c r="CE13" s="64" t="s">
        <v>2</v>
      </c>
      <c r="CF13" s="61" t="s">
        <v>2</v>
      </c>
      <c r="CG13" s="61" t="s">
        <v>2</v>
      </c>
      <c r="CH13" s="63" t="s">
        <v>2</v>
      </c>
      <c r="CI13" s="64" t="s">
        <v>2</v>
      </c>
      <c r="CJ13" s="61" t="s">
        <v>2</v>
      </c>
      <c r="CK13" s="61" t="s">
        <v>2</v>
      </c>
      <c r="CL13" s="63" t="s">
        <v>2</v>
      </c>
      <c r="CM13" s="64" t="s">
        <v>2</v>
      </c>
      <c r="CN13" s="61" t="s">
        <v>2</v>
      </c>
      <c r="CO13" s="61" t="s">
        <v>2</v>
      </c>
      <c r="CP13" s="63" t="s">
        <v>2</v>
      </c>
      <c r="CQ13" s="64" t="s">
        <v>2</v>
      </c>
      <c r="CR13" s="61" t="s">
        <v>2</v>
      </c>
      <c r="CS13" s="61" t="s">
        <v>2</v>
      </c>
      <c r="CT13" s="63" t="s">
        <v>2</v>
      </c>
      <c r="CU13" s="64" t="s">
        <v>2</v>
      </c>
      <c r="CV13" s="61" t="s">
        <v>2</v>
      </c>
      <c r="CW13" s="61" t="s">
        <v>2</v>
      </c>
      <c r="CX13" s="63" t="s">
        <v>2</v>
      </c>
      <c r="CY13" s="64" t="s">
        <v>2</v>
      </c>
      <c r="CZ13" s="61" t="s">
        <v>2</v>
      </c>
      <c r="DA13" s="61" t="s">
        <v>2</v>
      </c>
      <c r="DB13" s="63" t="s">
        <v>2</v>
      </c>
      <c r="DC13" s="64" t="s">
        <v>2</v>
      </c>
      <c r="DD13" s="61" t="s">
        <v>2</v>
      </c>
      <c r="DE13" s="61" t="s">
        <v>2</v>
      </c>
      <c r="DF13" s="63" t="s">
        <v>2</v>
      </c>
      <c r="DG13" s="64" t="s">
        <v>2</v>
      </c>
      <c r="DH13" s="61" t="s">
        <v>2</v>
      </c>
      <c r="DI13" s="61" t="s">
        <v>2</v>
      </c>
      <c r="DJ13" s="99" t="s">
        <v>2</v>
      </c>
      <c r="DK13" s="64" t="s">
        <v>2</v>
      </c>
      <c r="DL13" s="61" t="s">
        <v>2</v>
      </c>
      <c r="DM13" s="61" t="s">
        <v>2</v>
      </c>
      <c r="DN13" s="99" t="s">
        <v>2</v>
      </c>
      <c r="DO13" s="64" t="s">
        <v>2</v>
      </c>
      <c r="DP13" s="61" t="s">
        <v>2</v>
      </c>
      <c r="DQ13" s="61" t="s">
        <v>2</v>
      </c>
      <c r="DR13" s="63" t="s">
        <v>2</v>
      </c>
      <c r="DS13" s="64" t="s">
        <v>2</v>
      </c>
      <c r="DT13" s="61" t="s">
        <v>2</v>
      </c>
      <c r="DU13" s="61" t="s">
        <v>2</v>
      </c>
      <c r="DV13" s="63" t="s">
        <v>2</v>
      </c>
      <c r="DW13" s="64"/>
      <c r="DX13" s="61"/>
      <c r="DY13" s="98" t="s">
        <v>2</v>
      </c>
      <c r="DZ13" s="99" t="s">
        <v>2</v>
      </c>
      <c r="EA13" s="64" t="s">
        <v>2</v>
      </c>
      <c r="EB13" s="61" t="s">
        <v>2</v>
      </c>
      <c r="EC13" s="61" t="s">
        <v>2</v>
      </c>
      <c r="ED13" s="63" t="s">
        <v>2</v>
      </c>
      <c r="EE13" s="97" t="s">
        <v>2</v>
      </c>
      <c r="EF13" s="61" t="s">
        <v>2</v>
      </c>
      <c r="EG13" s="61" t="s">
        <v>2</v>
      </c>
      <c r="EH13" s="63" t="s">
        <v>2</v>
      </c>
      <c r="EI13" s="64" t="s">
        <v>2</v>
      </c>
      <c r="EJ13" s="61" t="s">
        <v>2</v>
      </c>
      <c r="EK13" s="61" t="s">
        <v>2</v>
      </c>
      <c r="EL13" s="63" t="s">
        <v>2</v>
      </c>
      <c r="EM13" s="64" t="s">
        <v>2</v>
      </c>
      <c r="EN13" s="61" t="s">
        <v>2</v>
      </c>
      <c r="EO13" s="61" t="s">
        <v>2</v>
      </c>
      <c r="EP13" s="63" t="s">
        <v>2</v>
      </c>
      <c r="EQ13" s="64" t="s">
        <v>2</v>
      </c>
      <c r="ER13" s="61" t="s">
        <v>2</v>
      </c>
      <c r="ES13" s="61" t="s">
        <v>2</v>
      </c>
      <c r="ET13" s="63" t="s">
        <v>2</v>
      </c>
      <c r="EU13" s="100">
        <f t="shared" si="0"/>
        <v>0</v>
      </c>
      <c r="EV13" s="101">
        <f t="shared" si="1"/>
        <v>0</v>
      </c>
      <c r="EW13" s="101">
        <f t="shared" si="2"/>
        <v>0</v>
      </c>
      <c r="EX13" s="102">
        <f t="shared" si="3"/>
        <v>0</v>
      </c>
      <c r="IV13" s="89"/>
    </row>
    <row r="14" spans="1:256" ht="15" customHeight="1" x14ac:dyDescent="0.25">
      <c r="A14" s="84">
        <f t="shared" si="8"/>
        <v>9</v>
      </c>
      <c r="B14" s="222" t="str">
        <f>IF(A14&lt;=$G$37,'[1]Liste des élèves'!Q21,"")</f>
        <v/>
      </c>
      <c r="C14" s="85">
        <f t="shared" si="4"/>
        <v>0</v>
      </c>
      <c r="D14" s="86">
        <f t="shared" si="5"/>
        <v>0</v>
      </c>
      <c r="E14" s="86">
        <f t="shared" si="6"/>
        <v>0</v>
      </c>
      <c r="F14" s="87">
        <f t="shared" si="7"/>
        <v>0</v>
      </c>
      <c r="G14" s="64" t="s">
        <v>2</v>
      </c>
      <c r="H14" s="61" t="s">
        <v>2</v>
      </c>
      <c r="I14" s="61" t="s">
        <v>2</v>
      </c>
      <c r="J14" s="63" t="s">
        <v>2</v>
      </c>
      <c r="K14" s="64" t="s">
        <v>2</v>
      </c>
      <c r="L14" s="61" t="s">
        <v>2</v>
      </c>
      <c r="M14" s="61" t="s">
        <v>2</v>
      </c>
      <c r="N14" s="63" t="s">
        <v>2</v>
      </c>
      <c r="O14" s="64" t="s">
        <v>2</v>
      </c>
      <c r="P14" s="61" t="s">
        <v>2</v>
      </c>
      <c r="Q14" s="61" t="s">
        <v>2</v>
      </c>
      <c r="R14" s="63" t="s">
        <v>2</v>
      </c>
      <c r="S14" s="64" t="s">
        <v>2</v>
      </c>
      <c r="T14" s="61" t="s">
        <v>2</v>
      </c>
      <c r="U14" s="61" t="s">
        <v>2</v>
      </c>
      <c r="V14" s="63" t="s">
        <v>2</v>
      </c>
      <c r="W14" s="64" t="s">
        <v>2</v>
      </c>
      <c r="X14" s="61" t="s">
        <v>2</v>
      </c>
      <c r="Y14" s="61" t="s">
        <v>2</v>
      </c>
      <c r="Z14" s="63" t="s">
        <v>2</v>
      </c>
      <c r="AA14" s="64" t="s">
        <v>2</v>
      </c>
      <c r="AB14" s="61" t="s">
        <v>2</v>
      </c>
      <c r="AC14" s="61" t="s">
        <v>2</v>
      </c>
      <c r="AD14" s="63" t="s">
        <v>2</v>
      </c>
      <c r="AE14" s="64" t="s">
        <v>2</v>
      </c>
      <c r="AF14" s="61" t="s">
        <v>2</v>
      </c>
      <c r="AG14" s="61" t="s">
        <v>2</v>
      </c>
      <c r="AH14" s="63" t="s">
        <v>2</v>
      </c>
      <c r="AI14" s="64" t="s">
        <v>2</v>
      </c>
      <c r="AJ14" s="61" t="s">
        <v>2</v>
      </c>
      <c r="AK14" s="61" t="s">
        <v>2</v>
      </c>
      <c r="AL14" s="63" t="s">
        <v>2</v>
      </c>
      <c r="AM14" s="97" t="s">
        <v>2</v>
      </c>
      <c r="AN14" s="61" t="s">
        <v>2</v>
      </c>
      <c r="AO14" s="61" t="s">
        <v>2</v>
      </c>
      <c r="AP14" s="63" t="s">
        <v>2</v>
      </c>
      <c r="AQ14" s="64" t="s">
        <v>2</v>
      </c>
      <c r="AR14" s="61" t="s">
        <v>2</v>
      </c>
      <c r="AS14" s="61" t="s">
        <v>2</v>
      </c>
      <c r="AT14" s="63" t="s">
        <v>2</v>
      </c>
      <c r="AU14" s="64" t="s">
        <v>2</v>
      </c>
      <c r="AV14" s="61" t="s">
        <v>2</v>
      </c>
      <c r="AW14" s="61" t="s">
        <v>2</v>
      </c>
      <c r="AX14" s="63" t="s">
        <v>2</v>
      </c>
      <c r="AY14" s="64" t="s">
        <v>2</v>
      </c>
      <c r="AZ14" s="61" t="s">
        <v>2</v>
      </c>
      <c r="BA14" s="61" t="s">
        <v>2</v>
      </c>
      <c r="BB14" s="63" t="s">
        <v>2</v>
      </c>
      <c r="BC14" s="64" t="s">
        <v>2</v>
      </c>
      <c r="BD14" s="61" t="s">
        <v>2</v>
      </c>
      <c r="BE14" s="61" t="s">
        <v>2</v>
      </c>
      <c r="BF14" s="63" t="s">
        <v>2</v>
      </c>
      <c r="BG14" s="64" t="s">
        <v>2</v>
      </c>
      <c r="BH14" s="61" t="s">
        <v>2</v>
      </c>
      <c r="BI14" s="61" t="s">
        <v>2</v>
      </c>
      <c r="BJ14" s="63" t="s">
        <v>2</v>
      </c>
      <c r="BK14" s="64" t="s">
        <v>2</v>
      </c>
      <c r="BL14" s="61" t="s">
        <v>2</v>
      </c>
      <c r="BM14" s="61" t="s">
        <v>2</v>
      </c>
      <c r="BN14" s="63" t="s">
        <v>2</v>
      </c>
      <c r="BO14" s="64" t="s">
        <v>2</v>
      </c>
      <c r="BP14" s="61" t="s">
        <v>2</v>
      </c>
      <c r="BQ14" s="61" t="s">
        <v>2</v>
      </c>
      <c r="BR14" s="63" t="s">
        <v>2</v>
      </c>
      <c r="BS14" s="64" t="s">
        <v>2</v>
      </c>
      <c r="BT14" s="61" t="s">
        <v>2</v>
      </c>
      <c r="BU14" s="61" t="s">
        <v>2</v>
      </c>
      <c r="BV14" s="63" t="s">
        <v>2</v>
      </c>
      <c r="BW14" s="64" t="s">
        <v>2</v>
      </c>
      <c r="BX14" s="61" t="s">
        <v>2</v>
      </c>
      <c r="BY14" s="61" t="s">
        <v>2</v>
      </c>
      <c r="BZ14" s="63" t="s">
        <v>2</v>
      </c>
      <c r="CA14" s="64" t="s">
        <v>2</v>
      </c>
      <c r="CB14" s="61" t="s">
        <v>2</v>
      </c>
      <c r="CC14" s="61" t="s">
        <v>2</v>
      </c>
      <c r="CD14" s="63" t="s">
        <v>2</v>
      </c>
      <c r="CE14" s="64" t="s">
        <v>2</v>
      </c>
      <c r="CF14" s="61" t="s">
        <v>2</v>
      </c>
      <c r="CG14" s="61" t="s">
        <v>2</v>
      </c>
      <c r="CH14" s="63" t="s">
        <v>2</v>
      </c>
      <c r="CI14" s="64" t="s">
        <v>2</v>
      </c>
      <c r="CJ14" s="61" t="s">
        <v>2</v>
      </c>
      <c r="CK14" s="61" t="s">
        <v>2</v>
      </c>
      <c r="CL14" s="63" t="s">
        <v>2</v>
      </c>
      <c r="CM14" s="64" t="s">
        <v>2</v>
      </c>
      <c r="CN14" s="61" t="s">
        <v>2</v>
      </c>
      <c r="CO14" s="61" t="s">
        <v>2</v>
      </c>
      <c r="CP14" s="63" t="s">
        <v>2</v>
      </c>
      <c r="CQ14" s="64" t="s">
        <v>2</v>
      </c>
      <c r="CR14" s="61" t="s">
        <v>2</v>
      </c>
      <c r="CS14" s="61" t="s">
        <v>2</v>
      </c>
      <c r="CT14" s="63" t="s">
        <v>2</v>
      </c>
      <c r="CU14" s="64" t="s">
        <v>2</v>
      </c>
      <c r="CV14" s="61" t="s">
        <v>2</v>
      </c>
      <c r="CW14" s="61" t="s">
        <v>2</v>
      </c>
      <c r="CX14" s="63" t="s">
        <v>2</v>
      </c>
      <c r="CY14" s="64" t="s">
        <v>2</v>
      </c>
      <c r="CZ14" s="61" t="s">
        <v>2</v>
      </c>
      <c r="DA14" s="61" t="s">
        <v>2</v>
      </c>
      <c r="DB14" s="63" t="s">
        <v>2</v>
      </c>
      <c r="DC14" s="64" t="s">
        <v>2</v>
      </c>
      <c r="DD14" s="61" t="s">
        <v>2</v>
      </c>
      <c r="DE14" s="61" t="s">
        <v>2</v>
      </c>
      <c r="DF14" s="63" t="s">
        <v>2</v>
      </c>
      <c r="DG14" s="64" t="s">
        <v>2</v>
      </c>
      <c r="DH14" s="61" t="s">
        <v>2</v>
      </c>
      <c r="DI14" s="61" t="s">
        <v>2</v>
      </c>
      <c r="DJ14" s="99" t="s">
        <v>2</v>
      </c>
      <c r="DK14" s="64" t="s">
        <v>2</v>
      </c>
      <c r="DL14" s="61" t="s">
        <v>2</v>
      </c>
      <c r="DM14" s="61" t="s">
        <v>2</v>
      </c>
      <c r="DN14" s="99" t="s">
        <v>2</v>
      </c>
      <c r="DO14" s="64" t="s">
        <v>2</v>
      </c>
      <c r="DP14" s="61" t="s">
        <v>2</v>
      </c>
      <c r="DQ14" s="61" t="s">
        <v>2</v>
      </c>
      <c r="DR14" s="63" t="s">
        <v>2</v>
      </c>
      <c r="DS14" s="64" t="s">
        <v>2</v>
      </c>
      <c r="DT14" s="61" t="s">
        <v>2</v>
      </c>
      <c r="DU14" s="61" t="s">
        <v>2</v>
      </c>
      <c r="DV14" s="63" t="s">
        <v>2</v>
      </c>
      <c r="DW14" s="64"/>
      <c r="DX14" s="61"/>
      <c r="DY14" s="98" t="s">
        <v>2</v>
      </c>
      <c r="DZ14" s="99" t="s">
        <v>2</v>
      </c>
      <c r="EA14" s="64" t="s">
        <v>2</v>
      </c>
      <c r="EB14" s="61" t="s">
        <v>2</v>
      </c>
      <c r="EC14" s="61" t="s">
        <v>2</v>
      </c>
      <c r="ED14" s="63" t="s">
        <v>2</v>
      </c>
      <c r="EE14" s="97" t="s">
        <v>2</v>
      </c>
      <c r="EF14" s="61" t="s">
        <v>2</v>
      </c>
      <c r="EG14" s="61" t="s">
        <v>2</v>
      </c>
      <c r="EH14" s="63" t="s">
        <v>2</v>
      </c>
      <c r="EI14" s="64" t="s">
        <v>2</v>
      </c>
      <c r="EJ14" s="61" t="s">
        <v>2</v>
      </c>
      <c r="EK14" s="61" t="s">
        <v>2</v>
      </c>
      <c r="EL14" s="63" t="s">
        <v>2</v>
      </c>
      <c r="EM14" s="64" t="s">
        <v>2</v>
      </c>
      <c r="EN14" s="61" t="s">
        <v>2</v>
      </c>
      <c r="EO14" s="61" t="s">
        <v>2</v>
      </c>
      <c r="EP14" s="63" t="s">
        <v>2</v>
      </c>
      <c r="EQ14" s="64" t="s">
        <v>2</v>
      </c>
      <c r="ER14" s="61" t="s">
        <v>2</v>
      </c>
      <c r="ES14" s="61" t="s">
        <v>2</v>
      </c>
      <c r="ET14" s="63" t="s">
        <v>2</v>
      </c>
      <c r="EU14" s="100">
        <f t="shared" si="0"/>
        <v>0</v>
      </c>
      <c r="EV14" s="101">
        <f t="shared" si="1"/>
        <v>0</v>
      </c>
      <c r="EW14" s="101">
        <f t="shared" si="2"/>
        <v>0</v>
      </c>
      <c r="EX14" s="102">
        <f t="shared" si="3"/>
        <v>0</v>
      </c>
      <c r="IV14" s="89"/>
    </row>
    <row r="15" spans="1:256" ht="15" customHeight="1" x14ac:dyDescent="0.25">
      <c r="A15" s="84">
        <f t="shared" si="8"/>
        <v>10</v>
      </c>
      <c r="B15" s="222" t="str">
        <f>IF(A15&lt;=$G$37,'[1]Liste des élèves'!Q22,"")</f>
        <v/>
      </c>
      <c r="C15" s="85">
        <f t="shared" si="4"/>
        <v>0</v>
      </c>
      <c r="D15" s="86">
        <f t="shared" si="5"/>
        <v>0</v>
      </c>
      <c r="E15" s="86">
        <f t="shared" si="6"/>
        <v>0</v>
      </c>
      <c r="F15" s="87">
        <f t="shared" si="7"/>
        <v>0</v>
      </c>
      <c r="G15" s="64" t="s">
        <v>2</v>
      </c>
      <c r="H15" s="61" t="s">
        <v>2</v>
      </c>
      <c r="I15" s="61" t="s">
        <v>2</v>
      </c>
      <c r="J15" s="63" t="s">
        <v>2</v>
      </c>
      <c r="K15" s="64" t="s">
        <v>2</v>
      </c>
      <c r="L15" s="61" t="s">
        <v>2</v>
      </c>
      <c r="M15" s="61" t="s">
        <v>2</v>
      </c>
      <c r="N15" s="63" t="s">
        <v>2</v>
      </c>
      <c r="O15" s="64" t="s">
        <v>2</v>
      </c>
      <c r="P15" s="61" t="s">
        <v>2</v>
      </c>
      <c r="Q15" s="61" t="s">
        <v>2</v>
      </c>
      <c r="R15" s="63" t="s">
        <v>2</v>
      </c>
      <c r="S15" s="64" t="s">
        <v>2</v>
      </c>
      <c r="T15" s="61" t="s">
        <v>2</v>
      </c>
      <c r="U15" s="61" t="s">
        <v>2</v>
      </c>
      <c r="V15" s="63" t="s">
        <v>2</v>
      </c>
      <c r="W15" s="64" t="s">
        <v>2</v>
      </c>
      <c r="X15" s="61" t="s">
        <v>2</v>
      </c>
      <c r="Y15" s="61" t="s">
        <v>2</v>
      </c>
      <c r="Z15" s="63" t="s">
        <v>2</v>
      </c>
      <c r="AA15" s="64" t="s">
        <v>2</v>
      </c>
      <c r="AB15" s="61" t="s">
        <v>2</v>
      </c>
      <c r="AC15" s="61" t="s">
        <v>2</v>
      </c>
      <c r="AD15" s="63" t="s">
        <v>2</v>
      </c>
      <c r="AE15" s="64" t="s">
        <v>2</v>
      </c>
      <c r="AF15" s="61" t="s">
        <v>2</v>
      </c>
      <c r="AG15" s="61" t="s">
        <v>2</v>
      </c>
      <c r="AH15" s="63" t="s">
        <v>2</v>
      </c>
      <c r="AI15" s="64" t="s">
        <v>2</v>
      </c>
      <c r="AJ15" s="61" t="s">
        <v>2</v>
      </c>
      <c r="AK15" s="61" t="s">
        <v>2</v>
      </c>
      <c r="AL15" s="63" t="s">
        <v>2</v>
      </c>
      <c r="AM15" s="97" t="s">
        <v>2</v>
      </c>
      <c r="AN15" s="61" t="s">
        <v>2</v>
      </c>
      <c r="AO15" s="61" t="s">
        <v>2</v>
      </c>
      <c r="AP15" s="63" t="s">
        <v>2</v>
      </c>
      <c r="AQ15" s="64" t="s">
        <v>2</v>
      </c>
      <c r="AR15" s="61" t="s">
        <v>2</v>
      </c>
      <c r="AS15" s="61" t="s">
        <v>2</v>
      </c>
      <c r="AT15" s="63" t="s">
        <v>2</v>
      </c>
      <c r="AU15" s="64" t="s">
        <v>2</v>
      </c>
      <c r="AV15" s="61" t="s">
        <v>2</v>
      </c>
      <c r="AW15" s="61" t="s">
        <v>2</v>
      </c>
      <c r="AX15" s="63" t="s">
        <v>2</v>
      </c>
      <c r="AY15" s="64" t="s">
        <v>2</v>
      </c>
      <c r="AZ15" s="61" t="s">
        <v>2</v>
      </c>
      <c r="BA15" s="61" t="s">
        <v>2</v>
      </c>
      <c r="BB15" s="63" t="s">
        <v>2</v>
      </c>
      <c r="BC15" s="64" t="s">
        <v>2</v>
      </c>
      <c r="BD15" s="61" t="s">
        <v>2</v>
      </c>
      <c r="BE15" s="61" t="s">
        <v>2</v>
      </c>
      <c r="BF15" s="63" t="s">
        <v>2</v>
      </c>
      <c r="BG15" s="64" t="s">
        <v>2</v>
      </c>
      <c r="BH15" s="61" t="s">
        <v>2</v>
      </c>
      <c r="BI15" s="61" t="s">
        <v>2</v>
      </c>
      <c r="BJ15" s="63" t="s">
        <v>2</v>
      </c>
      <c r="BK15" s="64" t="s">
        <v>2</v>
      </c>
      <c r="BL15" s="61" t="s">
        <v>2</v>
      </c>
      <c r="BM15" s="61" t="s">
        <v>2</v>
      </c>
      <c r="BN15" s="63" t="s">
        <v>2</v>
      </c>
      <c r="BO15" s="64" t="s">
        <v>2</v>
      </c>
      <c r="BP15" s="61" t="s">
        <v>2</v>
      </c>
      <c r="BQ15" s="61" t="s">
        <v>2</v>
      </c>
      <c r="BR15" s="63" t="s">
        <v>2</v>
      </c>
      <c r="BS15" s="64" t="s">
        <v>2</v>
      </c>
      <c r="BT15" s="61" t="s">
        <v>2</v>
      </c>
      <c r="BU15" s="61" t="s">
        <v>2</v>
      </c>
      <c r="BV15" s="63" t="s">
        <v>2</v>
      </c>
      <c r="BW15" s="64" t="s">
        <v>2</v>
      </c>
      <c r="BX15" s="61" t="s">
        <v>2</v>
      </c>
      <c r="BY15" s="61" t="s">
        <v>2</v>
      </c>
      <c r="BZ15" s="63" t="s">
        <v>2</v>
      </c>
      <c r="CA15" s="64" t="s">
        <v>2</v>
      </c>
      <c r="CB15" s="61" t="s">
        <v>2</v>
      </c>
      <c r="CC15" s="61" t="s">
        <v>2</v>
      </c>
      <c r="CD15" s="63" t="s">
        <v>2</v>
      </c>
      <c r="CE15" s="64" t="s">
        <v>2</v>
      </c>
      <c r="CF15" s="61" t="s">
        <v>2</v>
      </c>
      <c r="CG15" s="61" t="s">
        <v>2</v>
      </c>
      <c r="CH15" s="63" t="s">
        <v>2</v>
      </c>
      <c r="CI15" s="64" t="s">
        <v>2</v>
      </c>
      <c r="CJ15" s="61" t="s">
        <v>2</v>
      </c>
      <c r="CK15" s="61" t="s">
        <v>2</v>
      </c>
      <c r="CL15" s="63" t="s">
        <v>2</v>
      </c>
      <c r="CM15" s="64" t="s">
        <v>2</v>
      </c>
      <c r="CN15" s="61" t="s">
        <v>2</v>
      </c>
      <c r="CO15" s="61" t="s">
        <v>2</v>
      </c>
      <c r="CP15" s="63" t="s">
        <v>2</v>
      </c>
      <c r="CQ15" s="64" t="s">
        <v>2</v>
      </c>
      <c r="CR15" s="61" t="s">
        <v>2</v>
      </c>
      <c r="CS15" s="61" t="s">
        <v>2</v>
      </c>
      <c r="CT15" s="63" t="s">
        <v>2</v>
      </c>
      <c r="CU15" s="64" t="s">
        <v>2</v>
      </c>
      <c r="CV15" s="61" t="s">
        <v>2</v>
      </c>
      <c r="CW15" s="61" t="s">
        <v>2</v>
      </c>
      <c r="CX15" s="63" t="s">
        <v>2</v>
      </c>
      <c r="CY15" s="64" t="s">
        <v>2</v>
      </c>
      <c r="CZ15" s="61" t="s">
        <v>2</v>
      </c>
      <c r="DA15" s="61" t="s">
        <v>2</v>
      </c>
      <c r="DB15" s="63" t="s">
        <v>2</v>
      </c>
      <c r="DC15" s="64" t="s">
        <v>2</v>
      </c>
      <c r="DD15" s="61" t="s">
        <v>2</v>
      </c>
      <c r="DE15" s="61" t="s">
        <v>2</v>
      </c>
      <c r="DF15" s="63" t="s">
        <v>2</v>
      </c>
      <c r="DG15" s="64" t="s">
        <v>2</v>
      </c>
      <c r="DH15" s="61" t="s">
        <v>2</v>
      </c>
      <c r="DI15" s="61" t="s">
        <v>2</v>
      </c>
      <c r="DJ15" s="99" t="s">
        <v>2</v>
      </c>
      <c r="DK15" s="64" t="s">
        <v>2</v>
      </c>
      <c r="DL15" s="61" t="s">
        <v>2</v>
      </c>
      <c r="DM15" s="61" t="s">
        <v>2</v>
      </c>
      <c r="DN15" s="99" t="s">
        <v>2</v>
      </c>
      <c r="DO15" s="64" t="s">
        <v>2</v>
      </c>
      <c r="DP15" s="61" t="s">
        <v>2</v>
      </c>
      <c r="DQ15" s="61" t="s">
        <v>2</v>
      </c>
      <c r="DR15" s="63" t="s">
        <v>2</v>
      </c>
      <c r="DS15" s="64" t="s">
        <v>2</v>
      </c>
      <c r="DT15" s="61" t="s">
        <v>2</v>
      </c>
      <c r="DU15" s="61" t="s">
        <v>2</v>
      </c>
      <c r="DV15" s="63" t="s">
        <v>2</v>
      </c>
      <c r="DW15" s="64"/>
      <c r="DX15" s="61"/>
      <c r="DY15" s="98" t="s">
        <v>2</v>
      </c>
      <c r="DZ15" s="99" t="s">
        <v>2</v>
      </c>
      <c r="EA15" s="64" t="s">
        <v>2</v>
      </c>
      <c r="EB15" s="61" t="s">
        <v>2</v>
      </c>
      <c r="EC15" s="61" t="s">
        <v>2</v>
      </c>
      <c r="ED15" s="63" t="s">
        <v>2</v>
      </c>
      <c r="EE15" s="97" t="s">
        <v>2</v>
      </c>
      <c r="EF15" s="61" t="s">
        <v>2</v>
      </c>
      <c r="EG15" s="61" t="s">
        <v>2</v>
      </c>
      <c r="EH15" s="63" t="s">
        <v>2</v>
      </c>
      <c r="EI15" s="64" t="s">
        <v>2</v>
      </c>
      <c r="EJ15" s="61" t="s">
        <v>2</v>
      </c>
      <c r="EK15" s="61" t="s">
        <v>2</v>
      </c>
      <c r="EL15" s="63" t="s">
        <v>2</v>
      </c>
      <c r="EM15" s="64" t="s">
        <v>2</v>
      </c>
      <c r="EN15" s="61" t="s">
        <v>2</v>
      </c>
      <c r="EO15" s="61" t="s">
        <v>2</v>
      </c>
      <c r="EP15" s="63" t="s">
        <v>2</v>
      </c>
      <c r="EQ15" s="64" t="s">
        <v>2</v>
      </c>
      <c r="ER15" s="61" t="s">
        <v>2</v>
      </c>
      <c r="ES15" s="61" t="s">
        <v>2</v>
      </c>
      <c r="ET15" s="63" t="s">
        <v>2</v>
      </c>
      <c r="EU15" s="100">
        <f t="shared" si="0"/>
        <v>0</v>
      </c>
      <c r="EV15" s="101">
        <f t="shared" si="1"/>
        <v>0</v>
      </c>
      <c r="EW15" s="101">
        <f t="shared" si="2"/>
        <v>0</v>
      </c>
      <c r="EX15" s="102">
        <f t="shared" si="3"/>
        <v>0</v>
      </c>
      <c r="IV15" s="89"/>
    </row>
    <row r="16" spans="1:256" ht="15" customHeight="1" x14ac:dyDescent="0.25">
      <c r="A16" s="84">
        <f t="shared" si="8"/>
        <v>11</v>
      </c>
      <c r="B16" s="222" t="str">
        <f>IF(A16&lt;=$G$37,'[1]Liste des élèves'!Q23,"")</f>
        <v/>
      </c>
      <c r="C16" s="85">
        <f t="shared" si="4"/>
        <v>0</v>
      </c>
      <c r="D16" s="86">
        <f t="shared" si="5"/>
        <v>0</v>
      </c>
      <c r="E16" s="86">
        <f t="shared" si="6"/>
        <v>0</v>
      </c>
      <c r="F16" s="87">
        <f t="shared" si="7"/>
        <v>0</v>
      </c>
      <c r="G16" s="64" t="s">
        <v>2</v>
      </c>
      <c r="H16" s="61" t="s">
        <v>2</v>
      </c>
      <c r="I16" s="61" t="s">
        <v>2</v>
      </c>
      <c r="J16" s="63" t="s">
        <v>2</v>
      </c>
      <c r="K16" s="64" t="s">
        <v>2</v>
      </c>
      <c r="L16" s="61" t="s">
        <v>2</v>
      </c>
      <c r="M16" s="61" t="s">
        <v>2</v>
      </c>
      <c r="N16" s="63" t="s">
        <v>2</v>
      </c>
      <c r="O16" s="64" t="s">
        <v>2</v>
      </c>
      <c r="P16" s="61" t="s">
        <v>2</v>
      </c>
      <c r="Q16" s="61" t="s">
        <v>2</v>
      </c>
      <c r="R16" s="63" t="s">
        <v>2</v>
      </c>
      <c r="S16" s="64" t="s">
        <v>2</v>
      </c>
      <c r="T16" s="61" t="s">
        <v>2</v>
      </c>
      <c r="U16" s="61" t="s">
        <v>2</v>
      </c>
      <c r="V16" s="63" t="s">
        <v>2</v>
      </c>
      <c r="W16" s="64" t="s">
        <v>2</v>
      </c>
      <c r="X16" s="61" t="s">
        <v>2</v>
      </c>
      <c r="Y16" s="61" t="s">
        <v>2</v>
      </c>
      <c r="Z16" s="63" t="s">
        <v>2</v>
      </c>
      <c r="AA16" s="64" t="s">
        <v>2</v>
      </c>
      <c r="AB16" s="61" t="s">
        <v>2</v>
      </c>
      <c r="AC16" s="61" t="s">
        <v>2</v>
      </c>
      <c r="AD16" s="63" t="s">
        <v>2</v>
      </c>
      <c r="AE16" s="64" t="s">
        <v>2</v>
      </c>
      <c r="AF16" s="61" t="s">
        <v>2</v>
      </c>
      <c r="AG16" s="61" t="s">
        <v>2</v>
      </c>
      <c r="AH16" s="63" t="s">
        <v>2</v>
      </c>
      <c r="AI16" s="64" t="s">
        <v>2</v>
      </c>
      <c r="AJ16" s="61" t="s">
        <v>2</v>
      </c>
      <c r="AK16" s="61" t="s">
        <v>2</v>
      </c>
      <c r="AL16" s="63" t="s">
        <v>2</v>
      </c>
      <c r="AM16" s="97" t="s">
        <v>2</v>
      </c>
      <c r="AN16" s="61" t="s">
        <v>2</v>
      </c>
      <c r="AO16" s="61" t="s">
        <v>2</v>
      </c>
      <c r="AP16" s="63" t="s">
        <v>2</v>
      </c>
      <c r="AQ16" s="64" t="s">
        <v>2</v>
      </c>
      <c r="AR16" s="61" t="s">
        <v>2</v>
      </c>
      <c r="AS16" s="61" t="s">
        <v>2</v>
      </c>
      <c r="AT16" s="63" t="s">
        <v>2</v>
      </c>
      <c r="AU16" s="64" t="s">
        <v>2</v>
      </c>
      <c r="AV16" s="61" t="s">
        <v>2</v>
      </c>
      <c r="AW16" s="61" t="s">
        <v>2</v>
      </c>
      <c r="AX16" s="63" t="s">
        <v>2</v>
      </c>
      <c r="AY16" s="64" t="s">
        <v>2</v>
      </c>
      <c r="AZ16" s="61" t="s">
        <v>2</v>
      </c>
      <c r="BA16" s="61" t="s">
        <v>2</v>
      </c>
      <c r="BB16" s="63" t="s">
        <v>2</v>
      </c>
      <c r="BC16" s="64" t="s">
        <v>2</v>
      </c>
      <c r="BD16" s="61" t="s">
        <v>2</v>
      </c>
      <c r="BE16" s="61" t="s">
        <v>2</v>
      </c>
      <c r="BF16" s="63" t="s">
        <v>2</v>
      </c>
      <c r="BG16" s="64" t="s">
        <v>2</v>
      </c>
      <c r="BH16" s="61" t="s">
        <v>2</v>
      </c>
      <c r="BI16" s="61" t="s">
        <v>2</v>
      </c>
      <c r="BJ16" s="63" t="s">
        <v>2</v>
      </c>
      <c r="BK16" s="64" t="s">
        <v>2</v>
      </c>
      <c r="BL16" s="61" t="s">
        <v>2</v>
      </c>
      <c r="BM16" s="61" t="s">
        <v>2</v>
      </c>
      <c r="BN16" s="63" t="s">
        <v>2</v>
      </c>
      <c r="BO16" s="64" t="s">
        <v>2</v>
      </c>
      <c r="BP16" s="61" t="s">
        <v>2</v>
      </c>
      <c r="BQ16" s="61" t="s">
        <v>2</v>
      </c>
      <c r="BR16" s="63" t="s">
        <v>2</v>
      </c>
      <c r="BS16" s="64" t="s">
        <v>2</v>
      </c>
      <c r="BT16" s="61" t="s">
        <v>2</v>
      </c>
      <c r="BU16" s="61" t="s">
        <v>2</v>
      </c>
      <c r="BV16" s="63" t="s">
        <v>2</v>
      </c>
      <c r="BW16" s="64" t="s">
        <v>2</v>
      </c>
      <c r="BX16" s="61" t="s">
        <v>2</v>
      </c>
      <c r="BY16" s="61" t="s">
        <v>2</v>
      </c>
      <c r="BZ16" s="63" t="s">
        <v>2</v>
      </c>
      <c r="CA16" s="64" t="s">
        <v>2</v>
      </c>
      <c r="CB16" s="61" t="s">
        <v>2</v>
      </c>
      <c r="CC16" s="61" t="s">
        <v>2</v>
      </c>
      <c r="CD16" s="63" t="s">
        <v>2</v>
      </c>
      <c r="CE16" s="64" t="s">
        <v>2</v>
      </c>
      <c r="CF16" s="61" t="s">
        <v>2</v>
      </c>
      <c r="CG16" s="61" t="s">
        <v>2</v>
      </c>
      <c r="CH16" s="63" t="s">
        <v>2</v>
      </c>
      <c r="CI16" s="64" t="s">
        <v>2</v>
      </c>
      <c r="CJ16" s="61" t="s">
        <v>2</v>
      </c>
      <c r="CK16" s="61" t="s">
        <v>2</v>
      </c>
      <c r="CL16" s="63" t="s">
        <v>2</v>
      </c>
      <c r="CM16" s="64" t="s">
        <v>2</v>
      </c>
      <c r="CN16" s="61" t="s">
        <v>2</v>
      </c>
      <c r="CO16" s="61" t="s">
        <v>2</v>
      </c>
      <c r="CP16" s="63" t="s">
        <v>2</v>
      </c>
      <c r="CQ16" s="64" t="s">
        <v>2</v>
      </c>
      <c r="CR16" s="61" t="s">
        <v>2</v>
      </c>
      <c r="CS16" s="61" t="s">
        <v>2</v>
      </c>
      <c r="CT16" s="63" t="s">
        <v>2</v>
      </c>
      <c r="CU16" s="64" t="s">
        <v>2</v>
      </c>
      <c r="CV16" s="61" t="s">
        <v>2</v>
      </c>
      <c r="CW16" s="61" t="s">
        <v>2</v>
      </c>
      <c r="CX16" s="63" t="s">
        <v>2</v>
      </c>
      <c r="CY16" s="64" t="s">
        <v>2</v>
      </c>
      <c r="CZ16" s="61" t="s">
        <v>2</v>
      </c>
      <c r="DA16" s="61" t="s">
        <v>2</v>
      </c>
      <c r="DB16" s="63" t="s">
        <v>2</v>
      </c>
      <c r="DC16" s="64" t="s">
        <v>2</v>
      </c>
      <c r="DD16" s="61" t="s">
        <v>2</v>
      </c>
      <c r="DE16" s="61" t="s">
        <v>2</v>
      </c>
      <c r="DF16" s="63" t="s">
        <v>2</v>
      </c>
      <c r="DG16" s="64" t="s">
        <v>2</v>
      </c>
      <c r="DH16" s="61" t="s">
        <v>2</v>
      </c>
      <c r="DI16" s="61" t="s">
        <v>2</v>
      </c>
      <c r="DJ16" s="99" t="s">
        <v>2</v>
      </c>
      <c r="DK16" s="64" t="s">
        <v>2</v>
      </c>
      <c r="DL16" s="61" t="s">
        <v>2</v>
      </c>
      <c r="DM16" s="61" t="s">
        <v>2</v>
      </c>
      <c r="DN16" s="99" t="s">
        <v>2</v>
      </c>
      <c r="DO16" s="64" t="s">
        <v>2</v>
      </c>
      <c r="DP16" s="61" t="s">
        <v>2</v>
      </c>
      <c r="DQ16" s="61" t="s">
        <v>2</v>
      </c>
      <c r="DR16" s="63" t="s">
        <v>2</v>
      </c>
      <c r="DS16" s="64" t="s">
        <v>2</v>
      </c>
      <c r="DT16" s="61" t="s">
        <v>2</v>
      </c>
      <c r="DU16" s="61" t="s">
        <v>2</v>
      </c>
      <c r="DV16" s="63" t="s">
        <v>2</v>
      </c>
      <c r="DW16" s="64"/>
      <c r="DX16" s="61"/>
      <c r="DY16" s="98" t="s">
        <v>2</v>
      </c>
      <c r="DZ16" s="99" t="s">
        <v>2</v>
      </c>
      <c r="EA16" s="64" t="s">
        <v>2</v>
      </c>
      <c r="EB16" s="61" t="s">
        <v>2</v>
      </c>
      <c r="EC16" s="61" t="s">
        <v>2</v>
      </c>
      <c r="ED16" s="63" t="s">
        <v>2</v>
      </c>
      <c r="EE16" s="97" t="s">
        <v>2</v>
      </c>
      <c r="EF16" s="61" t="s">
        <v>2</v>
      </c>
      <c r="EG16" s="61" t="s">
        <v>2</v>
      </c>
      <c r="EH16" s="63" t="s">
        <v>2</v>
      </c>
      <c r="EI16" s="64" t="s">
        <v>2</v>
      </c>
      <c r="EJ16" s="61" t="s">
        <v>2</v>
      </c>
      <c r="EK16" s="61" t="s">
        <v>2</v>
      </c>
      <c r="EL16" s="63" t="s">
        <v>2</v>
      </c>
      <c r="EM16" s="64" t="s">
        <v>2</v>
      </c>
      <c r="EN16" s="61" t="s">
        <v>2</v>
      </c>
      <c r="EO16" s="61" t="s">
        <v>2</v>
      </c>
      <c r="EP16" s="63" t="s">
        <v>2</v>
      </c>
      <c r="EQ16" s="64" t="s">
        <v>2</v>
      </c>
      <c r="ER16" s="61" t="s">
        <v>2</v>
      </c>
      <c r="ES16" s="61" t="s">
        <v>2</v>
      </c>
      <c r="ET16" s="63" t="s">
        <v>2</v>
      </c>
      <c r="EU16" s="100">
        <f t="shared" si="0"/>
        <v>0</v>
      </c>
      <c r="EV16" s="101">
        <f t="shared" si="1"/>
        <v>0</v>
      </c>
      <c r="EW16" s="101">
        <f t="shared" si="2"/>
        <v>0</v>
      </c>
      <c r="EX16" s="102">
        <f t="shared" si="3"/>
        <v>0</v>
      </c>
      <c r="IV16" s="89"/>
    </row>
    <row r="17" spans="1:256" ht="15" customHeight="1" x14ac:dyDescent="0.25">
      <c r="A17" s="84">
        <f t="shared" si="8"/>
        <v>12</v>
      </c>
      <c r="B17" s="222" t="str">
        <f>IF(A17&lt;=$G$37,'[1]Liste des élèves'!Q24,"")</f>
        <v/>
      </c>
      <c r="C17" s="85">
        <f t="shared" si="4"/>
        <v>0</v>
      </c>
      <c r="D17" s="86">
        <f t="shared" si="5"/>
        <v>0</v>
      </c>
      <c r="E17" s="86">
        <f t="shared" si="6"/>
        <v>0</v>
      </c>
      <c r="F17" s="87">
        <f t="shared" si="7"/>
        <v>0</v>
      </c>
      <c r="G17" s="64" t="s">
        <v>2</v>
      </c>
      <c r="H17" s="61" t="s">
        <v>2</v>
      </c>
      <c r="I17" s="61" t="s">
        <v>2</v>
      </c>
      <c r="J17" s="63" t="s">
        <v>2</v>
      </c>
      <c r="K17" s="64" t="s">
        <v>2</v>
      </c>
      <c r="L17" s="61" t="s">
        <v>2</v>
      </c>
      <c r="M17" s="61" t="s">
        <v>2</v>
      </c>
      <c r="N17" s="63" t="s">
        <v>2</v>
      </c>
      <c r="O17" s="64" t="s">
        <v>2</v>
      </c>
      <c r="P17" s="61" t="s">
        <v>2</v>
      </c>
      <c r="Q17" s="61" t="s">
        <v>2</v>
      </c>
      <c r="R17" s="63" t="s">
        <v>2</v>
      </c>
      <c r="S17" s="64" t="s">
        <v>2</v>
      </c>
      <c r="T17" s="61" t="s">
        <v>2</v>
      </c>
      <c r="U17" s="61" t="s">
        <v>2</v>
      </c>
      <c r="V17" s="63" t="s">
        <v>2</v>
      </c>
      <c r="W17" s="64" t="s">
        <v>2</v>
      </c>
      <c r="X17" s="61" t="s">
        <v>2</v>
      </c>
      <c r="Y17" s="61" t="s">
        <v>2</v>
      </c>
      <c r="Z17" s="63" t="s">
        <v>2</v>
      </c>
      <c r="AA17" s="64" t="s">
        <v>2</v>
      </c>
      <c r="AB17" s="61" t="s">
        <v>2</v>
      </c>
      <c r="AC17" s="61" t="s">
        <v>2</v>
      </c>
      <c r="AD17" s="63" t="s">
        <v>2</v>
      </c>
      <c r="AE17" s="64" t="s">
        <v>2</v>
      </c>
      <c r="AF17" s="61" t="s">
        <v>2</v>
      </c>
      <c r="AG17" s="61" t="s">
        <v>2</v>
      </c>
      <c r="AH17" s="63" t="s">
        <v>2</v>
      </c>
      <c r="AI17" s="64" t="s">
        <v>2</v>
      </c>
      <c r="AJ17" s="61" t="s">
        <v>2</v>
      </c>
      <c r="AK17" s="61" t="s">
        <v>2</v>
      </c>
      <c r="AL17" s="63" t="s">
        <v>2</v>
      </c>
      <c r="AM17" s="97" t="s">
        <v>2</v>
      </c>
      <c r="AN17" s="61" t="s">
        <v>2</v>
      </c>
      <c r="AO17" s="61" t="s">
        <v>2</v>
      </c>
      <c r="AP17" s="63" t="s">
        <v>2</v>
      </c>
      <c r="AQ17" s="64" t="s">
        <v>2</v>
      </c>
      <c r="AR17" s="61" t="s">
        <v>2</v>
      </c>
      <c r="AS17" s="61" t="s">
        <v>2</v>
      </c>
      <c r="AT17" s="63" t="s">
        <v>2</v>
      </c>
      <c r="AU17" s="64" t="s">
        <v>2</v>
      </c>
      <c r="AV17" s="61" t="s">
        <v>2</v>
      </c>
      <c r="AW17" s="61" t="s">
        <v>2</v>
      </c>
      <c r="AX17" s="63" t="s">
        <v>2</v>
      </c>
      <c r="AY17" s="64" t="s">
        <v>2</v>
      </c>
      <c r="AZ17" s="61" t="s">
        <v>2</v>
      </c>
      <c r="BA17" s="61" t="s">
        <v>2</v>
      </c>
      <c r="BB17" s="63" t="s">
        <v>2</v>
      </c>
      <c r="BC17" s="64" t="s">
        <v>2</v>
      </c>
      <c r="BD17" s="61" t="s">
        <v>2</v>
      </c>
      <c r="BE17" s="61" t="s">
        <v>2</v>
      </c>
      <c r="BF17" s="63" t="s">
        <v>2</v>
      </c>
      <c r="BG17" s="64" t="s">
        <v>2</v>
      </c>
      <c r="BH17" s="61" t="s">
        <v>2</v>
      </c>
      <c r="BI17" s="61" t="s">
        <v>2</v>
      </c>
      <c r="BJ17" s="63" t="s">
        <v>2</v>
      </c>
      <c r="BK17" s="64" t="s">
        <v>2</v>
      </c>
      <c r="BL17" s="61" t="s">
        <v>2</v>
      </c>
      <c r="BM17" s="61" t="s">
        <v>2</v>
      </c>
      <c r="BN17" s="63" t="s">
        <v>2</v>
      </c>
      <c r="BO17" s="64" t="s">
        <v>2</v>
      </c>
      <c r="BP17" s="61" t="s">
        <v>2</v>
      </c>
      <c r="BQ17" s="61" t="s">
        <v>2</v>
      </c>
      <c r="BR17" s="63" t="s">
        <v>2</v>
      </c>
      <c r="BS17" s="64" t="s">
        <v>2</v>
      </c>
      <c r="BT17" s="61" t="s">
        <v>2</v>
      </c>
      <c r="BU17" s="61" t="s">
        <v>2</v>
      </c>
      <c r="BV17" s="63" t="s">
        <v>2</v>
      </c>
      <c r="BW17" s="64" t="s">
        <v>2</v>
      </c>
      <c r="BX17" s="61" t="s">
        <v>2</v>
      </c>
      <c r="BY17" s="61" t="s">
        <v>2</v>
      </c>
      <c r="BZ17" s="63" t="s">
        <v>2</v>
      </c>
      <c r="CA17" s="64" t="s">
        <v>2</v>
      </c>
      <c r="CB17" s="61" t="s">
        <v>2</v>
      </c>
      <c r="CC17" s="61" t="s">
        <v>2</v>
      </c>
      <c r="CD17" s="63" t="s">
        <v>2</v>
      </c>
      <c r="CE17" s="64" t="s">
        <v>2</v>
      </c>
      <c r="CF17" s="61" t="s">
        <v>2</v>
      </c>
      <c r="CG17" s="61" t="s">
        <v>2</v>
      </c>
      <c r="CH17" s="63" t="s">
        <v>2</v>
      </c>
      <c r="CI17" s="64" t="s">
        <v>2</v>
      </c>
      <c r="CJ17" s="61" t="s">
        <v>2</v>
      </c>
      <c r="CK17" s="61" t="s">
        <v>2</v>
      </c>
      <c r="CL17" s="63" t="s">
        <v>2</v>
      </c>
      <c r="CM17" s="64" t="s">
        <v>2</v>
      </c>
      <c r="CN17" s="61" t="s">
        <v>2</v>
      </c>
      <c r="CO17" s="61" t="s">
        <v>2</v>
      </c>
      <c r="CP17" s="63" t="s">
        <v>2</v>
      </c>
      <c r="CQ17" s="64" t="s">
        <v>2</v>
      </c>
      <c r="CR17" s="61" t="s">
        <v>2</v>
      </c>
      <c r="CS17" s="61" t="s">
        <v>2</v>
      </c>
      <c r="CT17" s="63" t="s">
        <v>2</v>
      </c>
      <c r="CU17" s="64" t="s">
        <v>2</v>
      </c>
      <c r="CV17" s="61" t="s">
        <v>2</v>
      </c>
      <c r="CW17" s="61" t="s">
        <v>2</v>
      </c>
      <c r="CX17" s="63" t="s">
        <v>2</v>
      </c>
      <c r="CY17" s="64" t="s">
        <v>2</v>
      </c>
      <c r="CZ17" s="61" t="s">
        <v>2</v>
      </c>
      <c r="DA17" s="61" t="s">
        <v>2</v>
      </c>
      <c r="DB17" s="63" t="s">
        <v>2</v>
      </c>
      <c r="DC17" s="64" t="s">
        <v>2</v>
      </c>
      <c r="DD17" s="61" t="s">
        <v>2</v>
      </c>
      <c r="DE17" s="61" t="s">
        <v>2</v>
      </c>
      <c r="DF17" s="63" t="s">
        <v>2</v>
      </c>
      <c r="DG17" s="64" t="s">
        <v>2</v>
      </c>
      <c r="DH17" s="61" t="s">
        <v>2</v>
      </c>
      <c r="DI17" s="61" t="s">
        <v>2</v>
      </c>
      <c r="DJ17" s="99" t="s">
        <v>2</v>
      </c>
      <c r="DK17" s="64" t="s">
        <v>2</v>
      </c>
      <c r="DL17" s="61" t="s">
        <v>2</v>
      </c>
      <c r="DM17" s="61" t="s">
        <v>2</v>
      </c>
      <c r="DN17" s="99" t="s">
        <v>2</v>
      </c>
      <c r="DO17" s="64" t="s">
        <v>2</v>
      </c>
      <c r="DP17" s="61" t="s">
        <v>2</v>
      </c>
      <c r="DQ17" s="61" t="s">
        <v>2</v>
      </c>
      <c r="DR17" s="63" t="s">
        <v>2</v>
      </c>
      <c r="DS17" s="64" t="s">
        <v>2</v>
      </c>
      <c r="DT17" s="61" t="s">
        <v>2</v>
      </c>
      <c r="DU17" s="61" t="s">
        <v>2</v>
      </c>
      <c r="DV17" s="63" t="s">
        <v>2</v>
      </c>
      <c r="DW17" s="64"/>
      <c r="DX17" s="61"/>
      <c r="DY17" s="98" t="s">
        <v>2</v>
      </c>
      <c r="DZ17" s="99" t="s">
        <v>2</v>
      </c>
      <c r="EA17" s="64" t="s">
        <v>2</v>
      </c>
      <c r="EB17" s="61" t="s">
        <v>2</v>
      </c>
      <c r="EC17" s="61" t="s">
        <v>2</v>
      </c>
      <c r="ED17" s="63" t="s">
        <v>2</v>
      </c>
      <c r="EE17" s="97" t="s">
        <v>2</v>
      </c>
      <c r="EF17" s="61" t="s">
        <v>2</v>
      </c>
      <c r="EG17" s="61" t="s">
        <v>2</v>
      </c>
      <c r="EH17" s="63" t="s">
        <v>2</v>
      </c>
      <c r="EI17" s="64" t="s">
        <v>2</v>
      </c>
      <c r="EJ17" s="61" t="s">
        <v>2</v>
      </c>
      <c r="EK17" s="61" t="s">
        <v>2</v>
      </c>
      <c r="EL17" s="63" t="s">
        <v>2</v>
      </c>
      <c r="EM17" s="64" t="s">
        <v>2</v>
      </c>
      <c r="EN17" s="61" t="s">
        <v>2</v>
      </c>
      <c r="EO17" s="61" t="s">
        <v>2</v>
      </c>
      <c r="EP17" s="63" t="s">
        <v>2</v>
      </c>
      <c r="EQ17" s="64" t="s">
        <v>2</v>
      </c>
      <c r="ER17" s="61" t="s">
        <v>2</v>
      </c>
      <c r="ES17" s="61" t="s">
        <v>2</v>
      </c>
      <c r="ET17" s="63" t="s">
        <v>2</v>
      </c>
      <c r="EU17" s="100">
        <f t="shared" si="0"/>
        <v>0</v>
      </c>
      <c r="EV17" s="101">
        <f t="shared" si="1"/>
        <v>0</v>
      </c>
      <c r="EW17" s="101">
        <f t="shared" si="2"/>
        <v>0</v>
      </c>
      <c r="EX17" s="102">
        <f t="shared" si="3"/>
        <v>0</v>
      </c>
      <c r="IV17" s="89"/>
    </row>
    <row r="18" spans="1:256" ht="15" customHeight="1" x14ac:dyDescent="0.25">
      <c r="A18" s="84">
        <f t="shared" si="8"/>
        <v>13</v>
      </c>
      <c r="B18" s="222" t="str">
        <f>IF(A18&lt;=$G$37,'[1]Liste des élèves'!Q25,"")</f>
        <v/>
      </c>
      <c r="C18" s="85">
        <f t="shared" si="4"/>
        <v>0</v>
      </c>
      <c r="D18" s="86">
        <f t="shared" si="5"/>
        <v>0</v>
      </c>
      <c r="E18" s="86">
        <f t="shared" si="6"/>
        <v>0</v>
      </c>
      <c r="F18" s="87">
        <f t="shared" si="7"/>
        <v>0</v>
      </c>
      <c r="G18" s="64"/>
      <c r="H18" s="61"/>
      <c r="I18" s="61"/>
      <c r="J18" s="63"/>
      <c r="K18" s="64"/>
      <c r="L18" s="61"/>
      <c r="M18" s="61"/>
      <c r="N18" s="63"/>
      <c r="O18" s="64"/>
      <c r="P18" s="61"/>
      <c r="Q18" s="61"/>
      <c r="R18" s="63"/>
      <c r="S18" s="64"/>
      <c r="T18" s="61"/>
      <c r="U18" s="61"/>
      <c r="V18" s="63"/>
      <c r="W18" s="64"/>
      <c r="X18" s="61"/>
      <c r="Y18" s="61"/>
      <c r="Z18" s="63"/>
      <c r="AA18" s="64"/>
      <c r="AB18" s="61" t="s">
        <v>2</v>
      </c>
      <c r="AC18" s="61" t="s">
        <v>2</v>
      </c>
      <c r="AD18" s="63" t="s">
        <v>2</v>
      </c>
      <c r="AE18" s="64" t="s">
        <v>2</v>
      </c>
      <c r="AF18" s="61" t="s">
        <v>2</v>
      </c>
      <c r="AG18" s="61" t="s">
        <v>2</v>
      </c>
      <c r="AH18" s="63" t="s">
        <v>2</v>
      </c>
      <c r="AI18" s="64" t="s">
        <v>2</v>
      </c>
      <c r="AJ18" s="61" t="s">
        <v>2</v>
      </c>
      <c r="AK18" s="61" t="s">
        <v>2</v>
      </c>
      <c r="AL18" s="63" t="s">
        <v>2</v>
      </c>
      <c r="AM18" s="97" t="s">
        <v>2</v>
      </c>
      <c r="AN18" s="61" t="s">
        <v>2</v>
      </c>
      <c r="AO18" s="61" t="s">
        <v>2</v>
      </c>
      <c r="AP18" s="63" t="s">
        <v>2</v>
      </c>
      <c r="AQ18" s="64" t="s">
        <v>2</v>
      </c>
      <c r="AR18" s="61" t="s">
        <v>2</v>
      </c>
      <c r="AS18" s="61" t="s">
        <v>2</v>
      </c>
      <c r="AT18" s="63" t="s">
        <v>2</v>
      </c>
      <c r="AU18" s="64" t="s">
        <v>2</v>
      </c>
      <c r="AV18" s="61" t="s">
        <v>2</v>
      </c>
      <c r="AW18" s="61" t="s">
        <v>2</v>
      </c>
      <c r="AX18" s="63" t="s">
        <v>2</v>
      </c>
      <c r="AY18" s="64" t="s">
        <v>2</v>
      </c>
      <c r="AZ18" s="61" t="s">
        <v>2</v>
      </c>
      <c r="BA18" s="61" t="s">
        <v>2</v>
      </c>
      <c r="BB18" s="63" t="s">
        <v>2</v>
      </c>
      <c r="BC18" s="64" t="s">
        <v>2</v>
      </c>
      <c r="BD18" s="61" t="s">
        <v>2</v>
      </c>
      <c r="BE18" s="61" t="s">
        <v>2</v>
      </c>
      <c r="BF18" s="63" t="s">
        <v>2</v>
      </c>
      <c r="BG18" s="64" t="s">
        <v>2</v>
      </c>
      <c r="BH18" s="61" t="s">
        <v>2</v>
      </c>
      <c r="BI18" s="61" t="s">
        <v>2</v>
      </c>
      <c r="BJ18" s="63" t="s">
        <v>2</v>
      </c>
      <c r="BK18" s="64" t="s">
        <v>2</v>
      </c>
      <c r="BL18" s="61" t="s">
        <v>2</v>
      </c>
      <c r="BM18" s="61" t="s">
        <v>2</v>
      </c>
      <c r="BN18" s="63" t="s">
        <v>2</v>
      </c>
      <c r="BO18" s="64" t="s">
        <v>2</v>
      </c>
      <c r="BP18" s="61" t="s">
        <v>2</v>
      </c>
      <c r="BQ18" s="61" t="s">
        <v>2</v>
      </c>
      <c r="BR18" s="63" t="s">
        <v>2</v>
      </c>
      <c r="BS18" s="64" t="s">
        <v>2</v>
      </c>
      <c r="BT18" s="61" t="s">
        <v>2</v>
      </c>
      <c r="BU18" s="61" t="s">
        <v>2</v>
      </c>
      <c r="BV18" s="63" t="s">
        <v>2</v>
      </c>
      <c r="BW18" s="64" t="s">
        <v>2</v>
      </c>
      <c r="BX18" s="61" t="s">
        <v>2</v>
      </c>
      <c r="BY18" s="61" t="s">
        <v>2</v>
      </c>
      <c r="BZ18" s="63" t="s">
        <v>2</v>
      </c>
      <c r="CA18" s="64" t="s">
        <v>2</v>
      </c>
      <c r="CB18" s="61" t="s">
        <v>2</v>
      </c>
      <c r="CC18" s="61" t="s">
        <v>2</v>
      </c>
      <c r="CD18" s="63" t="s">
        <v>2</v>
      </c>
      <c r="CE18" s="64" t="s">
        <v>2</v>
      </c>
      <c r="CF18" s="61" t="s">
        <v>2</v>
      </c>
      <c r="CG18" s="61" t="s">
        <v>2</v>
      </c>
      <c r="CH18" s="63" t="s">
        <v>2</v>
      </c>
      <c r="CI18" s="64" t="s">
        <v>2</v>
      </c>
      <c r="CJ18" s="61" t="s">
        <v>2</v>
      </c>
      <c r="CK18" s="61" t="s">
        <v>2</v>
      </c>
      <c r="CL18" s="63" t="s">
        <v>2</v>
      </c>
      <c r="CM18" s="64" t="s">
        <v>2</v>
      </c>
      <c r="CN18" s="61" t="s">
        <v>2</v>
      </c>
      <c r="CO18" s="61" t="s">
        <v>2</v>
      </c>
      <c r="CP18" s="63" t="s">
        <v>2</v>
      </c>
      <c r="CQ18" s="64" t="s">
        <v>2</v>
      </c>
      <c r="CR18" s="61" t="s">
        <v>2</v>
      </c>
      <c r="CS18" s="61" t="s">
        <v>2</v>
      </c>
      <c r="CT18" s="63" t="s">
        <v>2</v>
      </c>
      <c r="CU18" s="64" t="s">
        <v>2</v>
      </c>
      <c r="CV18" s="61" t="s">
        <v>2</v>
      </c>
      <c r="CW18" s="61" t="s">
        <v>2</v>
      </c>
      <c r="CX18" s="63" t="s">
        <v>2</v>
      </c>
      <c r="CY18" s="64" t="s">
        <v>2</v>
      </c>
      <c r="CZ18" s="61" t="s">
        <v>2</v>
      </c>
      <c r="DA18" s="61" t="s">
        <v>2</v>
      </c>
      <c r="DB18" s="63" t="s">
        <v>2</v>
      </c>
      <c r="DC18" s="64" t="s">
        <v>2</v>
      </c>
      <c r="DD18" s="61" t="s">
        <v>2</v>
      </c>
      <c r="DE18" s="61" t="s">
        <v>2</v>
      </c>
      <c r="DF18" s="63" t="s">
        <v>2</v>
      </c>
      <c r="DG18" s="64" t="s">
        <v>2</v>
      </c>
      <c r="DH18" s="61" t="s">
        <v>2</v>
      </c>
      <c r="DI18" s="61" t="s">
        <v>2</v>
      </c>
      <c r="DJ18" s="99" t="s">
        <v>2</v>
      </c>
      <c r="DK18" s="64" t="s">
        <v>2</v>
      </c>
      <c r="DL18" s="61" t="s">
        <v>2</v>
      </c>
      <c r="DM18" s="61" t="s">
        <v>2</v>
      </c>
      <c r="DN18" s="99" t="s">
        <v>2</v>
      </c>
      <c r="DO18" s="64" t="s">
        <v>2</v>
      </c>
      <c r="DP18" s="61" t="s">
        <v>2</v>
      </c>
      <c r="DQ18" s="61" t="s">
        <v>2</v>
      </c>
      <c r="DR18" s="63" t="s">
        <v>2</v>
      </c>
      <c r="DS18" s="64" t="s">
        <v>2</v>
      </c>
      <c r="DT18" s="61" t="s">
        <v>2</v>
      </c>
      <c r="DU18" s="61" t="s">
        <v>2</v>
      </c>
      <c r="DV18" s="63" t="s">
        <v>2</v>
      </c>
      <c r="DW18" s="64"/>
      <c r="DX18" s="61"/>
      <c r="DY18" s="98" t="s">
        <v>2</v>
      </c>
      <c r="DZ18" s="99" t="s">
        <v>2</v>
      </c>
      <c r="EA18" s="64" t="s">
        <v>2</v>
      </c>
      <c r="EB18" s="61" t="s">
        <v>2</v>
      </c>
      <c r="EC18" s="61" t="s">
        <v>2</v>
      </c>
      <c r="ED18" s="63" t="s">
        <v>2</v>
      </c>
      <c r="EE18" s="97" t="s">
        <v>2</v>
      </c>
      <c r="EF18" s="61" t="s">
        <v>2</v>
      </c>
      <c r="EG18" s="61" t="s">
        <v>2</v>
      </c>
      <c r="EH18" s="63" t="s">
        <v>2</v>
      </c>
      <c r="EI18" s="64" t="s">
        <v>2</v>
      </c>
      <c r="EJ18" s="61" t="s">
        <v>2</v>
      </c>
      <c r="EK18" s="61" t="s">
        <v>2</v>
      </c>
      <c r="EL18" s="63" t="s">
        <v>2</v>
      </c>
      <c r="EM18" s="64" t="s">
        <v>2</v>
      </c>
      <c r="EN18" s="61" t="s">
        <v>2</v>
      </c>
      <c r="EO18" s="61" t="s">
        <v>2</v>
      </c>
      <c r="EP18" s="63" t="s">
        <v>2</v>
      </c>
      <c r="EQ18" s="64" t="s">
        <v>2</v>
      </c>
      <c r="ER18" s="61" t="s">
        <v>2</v>
      </c>
      <c r="ES18" s="61" t="s">
        <v>2</v>
      </c>
      <c r="ET18" s="63" t="s">
        <v>2</v>
      </c>
      <c r="EU18" s="100">
        <f t="shared" si="0"/>
        <v>0</v>
      </c>
      <c r="EV18" s="101">
        <f t="shared" si="1"/>
        <v>0</v>
      </c>
      <c r="EW18" s="101">
        <f t="shared" si="2"/>
        <v>0</v>
      </c>
      <c r="EX18" s="102">
        <f t="shared" si="3"/>
        <v>0</v>
      </c>
      <c r="IV18" s="89"/>
    </row>
    <row r="19" spans="1:256" ht="15" customHeight="1" x14ac:dyDescent="0.25">
      <c r="A19" s="84">
        <f t="shared" si="8"/>
        <v>14</v>
      </c>
      <c r="B19" s="222" t="str">
        <f>IF(A19&lt;=$G$37,'[1]Liste des élèves'!Q26,"")</f>
        <v/>
      </c>
      <c r="C19" s="85">
        <f t="shared" si="4"/>
        <v>0</v>
      </c>
      <c r="D19" s="86">
        <f t="shared" si="5"/>
        <v>0</v>
      </c>
      <c r="E19" s="86">
        <f t="shared" si="6"/>
        <v>0</v>
      </c>
      <c r="F19" s="87">
        <f t="shared" si="7"/>
        <v>0</v>
      </c>
      <c r="G19" s="64" t="s">
        <v>2</v>
      </c>
      <c r="H19" s="61" t="s">
        <v>2</v>
      </c>
      <c r="I19" s="61" t="s">
        <v>2</v>
      </c>
      <c r="J19" s="63" t="s">
        <v>2</v>
      </c>
      <c r="K19" s="64" t="s">
        <v>2</v>
      </c>
      <c r="L19" s="61" t="s">
        <v>2</v>
      </c>
      <c r="M19" s="61" t="s">
        <v>2</v>
      </c>
      <c r="N19" s="63" t="s">
        <v>2</v>
      </c>
      <c r="O19" s="64" t="s">
        <v>2</v>
      </c>
      <c r="P19" s="61" t="s">
        <v>2</v>
      </c>
      <c r="Q19" s="61" t="s">
        <v>2</v>
      </c>
      <c r="R19" s="63" t="s">
        <v>2</v>
      </c>
      <c r="S19" s="64" t="s">
        <v>2</v>
      </c>
      <c r="T19" s="61" t="s">
        <v>2</v>
      </c>
      <c r="U19" s="61" t="s">
        <v>2</v>
      </c>
      <c r="V19" s="63" t="s">
        <v>2</v>
      </c>
      <c r="W19" s="64" t="s">
        <v>2</v>
      </c>
      <c r="X19" s="61" t="s">
        <v>2</v>
      </c>
      <c r="Y19" s="61" t="s">
        <v>2</v>
      </c>
      <c r="Z19" s="63" t="s">
        <v>2</v>
      </c>
      <c r="AA19" s="64" t="s">
        <v>2</v>
      </c>
      <c r="AB19" s="61" t="s">
        <v>2</v>
      </c>
      <c r="AC19" s="61" t="s">
        <v>2</v>
      </c>
      <c r="AD19" s="63" t="s">
        <v>2</v>
      </c>
      <c r="AE19" s="64" t="s">
        <v>2</v>
      </c>
      <c r="AF19" s="61" t="s">
        <v>2</v>
      </c>
      <c r="AG19" s="61" t="s">
        <v>2</v>
      </c>
      <c r="AH19" s="63" t="s">
        <v>2</v>
      </c>
      <c r="AI19" s="64" t="s">
        <v>2</v>
      </c>
      <c r="AJ19" s="61" t="s">
        <v>2</v>
      </c>
      <c r="AK19" s="61" t="s">
        <v>2</v>
      </c>
      <c r="AL19" s="63" t="s">
        <v>2</v>
      </c>
      <c r="AM19" s="97" t="s">
        <v>2</v>
      </c>
      <c r="AN19" s="61" t="s">
        <v>2</v>
      </c>
      <c r="AO19" s="61" t="s">
        <v>2</v>
      </c>
      <c r="AP19" s="63" t="s">
        <v>2</v>
      </c>
      <c r="AQ19" s="64" t="s">
        <v>2</v>
      </c>
      <c r="AR19" s="61" t="s">
        <v>2</v>
      </c>
      <c r="AS19" s="61" t="s">
        <v>2</v>
      </c>
      <c r="AT19" s="63" t="s">
        <v>2</v>
      </c>
      <c r="AU19" s="64" t="s">
        <v>2</v>
      </c>
      <c r="AV19" s="61" t="s">
        <v>2</v>
      </c>
      <c r="AW19" s="61" t="s">
        <v>2</v>
      </c>
      <c r="AX19" s="63" t="s">
        <v>2</v>
      </c>
      <c r="AY19" s="64" t="s">
        <v>2</v>
      </c>
      <c r="AZ19" s="61" t="s">
        <v>2</v>
      </c>
      <c r="BA19" s="61" t="s">
        <v>2</v>
      </c>
      <c r="BB19" s="63" t="s">
        <v>2</v>
      </c>
      <c r="BC19" s="64" t="s">
        <v>2</v>
      </c>
      <c r="BD19" s="61" t="s">
        <v>2</v>
      </c>
      <c r="BE19" s="61" t="s">
        <v>2</v>
      </c>
      <c r="BF19" s="63" t="s">
        <v>2</v>
      </c>
      <c r="BG19" s="64" t="s">
        <v>2</v>
      </c>
      <c r="BH19" s="61" t="s">
        <v>2</v>
      </c>
      <c r="BI19" s="61" t="s">
        <v>2</v>
      </c>
      <c r="BJ19" s="63" t="s">
        <v>2</v>
      </c>
      <c r="BK19" s="64" t="s">
        <v>2</v>
      </c>
      <c r="BL19" s="61" t="s">
        <v>2</v>
      </c>
      <c r="BM19" s="61" t="s">
        <v>2</v>
      </c>
      <c r="BN19" s="63" t="s">
        <v>2</v>
      </c>
      <c r="BO19" s="64" t="s">
        <v>2</v>
      </c>
      <c r="BP19" s="61" t="s">
        <v>2</v>
      </c>
      <c r="BQ19" s="61" t="s">
        <v>2</v>
      </c>
      <c r="BR19" s="63" t="s">
        <v>2</v>
      </c>
      <c r="BS19" s="64" t="s">
        <v>2</v>
      </c>
      <c r="BT19" s="61" t="s">
        <v>2</v>
      </c>
      <c r="BU19" s="61" t="s">
        <v>2</v>
      </c>
      <c r="BV19" s="63" t="s">
        <v>2</v>
      </c>
      <c r="BW19" s="64" t="s">
        <v>2</v>
      </c>
      <c r="BX19" s="61" t="s">
        <v>2</v>
      </c>
      <c r="BY19" s="61" t="s">
        <v>2</v>
      </c>
      <c r="BZ19" s="63" t="s">
        <v>2</v>
      </c>
      <c r="CA19" s="64" t="s">
        <v>2</v>
      </c>
      <c r="CB19" s="61" t="s">
        <v>2</v>
      </c>
      <c r="CC19" s="61" t="s">
        <v>2</v>
      </c>
      <c r="CD19" s="63" t="s">
        <v>2</v>
      </c>
      <c r="CE19" s="64" t="s">
        <v>2</v>
      </c>
      <c r="CF19" s="61" t="s">
        <v>2</v>
      </c>
      <c r="CG19" s="61" t="s">
        <v>2</v>
      </c>
      <c r="CH19" s="63" t="s">
        <v>2</v>
      </c>
      <c r="CI19" s="64" t="s">
        <v>2</v>
      </c>
      <c r="CJ19" s="61" t="s">
        <v>2</v>
      </c>
      <c r="CK19" s="61" t="s">
        <v>2</v>
      </c>
      <c r="CL19" s="63" t="s">
        <v>2</v>
      </c>
      <c r="CM19" s="64" t="s">
        <v>2</v>
      </c>
      <c r="CN19" s="61" t="s">
        <v>2</v>
      </c>
      <c r="CO19" s="61" t="s">
        <v>2</v>
      </c>
      <c r="CP19" s="63" t="s">
        <v>2</v>
      </c>
      <c r="CQ19" s="64" t="s">
        <v>2</v>
      </c>
      <c r="CR19" s="61" t="s">
        <v>2</v>
      </c>
      <c r="CS19" s="61" t="s">
        <v>2</v>
      </c>
      <c r="CT19" s="63" t="s">
        <v>2</v>
      </c>
      <c r="CU19" s="64" t="s">
        <v>2</v>
      </c>
      <c r="CV19" s="61" t="s">
        <v>2</v>
      </c>
      <c r="CW19" s="61" t="s">
        <v>2</v>
      </c>
      <c r="CX19" s="63" t="s">
        <v>2</v>
      </c>
      <c r="CY19" s="64" t="s">
        <v>2</v>
      </c>
      <c r="CZ19" s="61" t="s">
        <v>2</v>
      </c>
      <c r="DA19" s="61" t="s">
        <v>2</v>
      </c>
      <c r="DB19" s="63" t="s">
        <v>2</v>
      </c>
      <c r="DC19" s="64" t="s">
        <v>2</v>
      </c>
      <c r="DD19" s="61" t="s">
        <v>2</v>
      </c>
      <c r="DE19" s="61" t="s">
        <v>2</v>
      </c>
      <c r="DF19" s="63" t="s">
        <v>2</v>
      </c>
      <c r="DG19" s="64" t="s">
        <v>2</v>
      </c>
      <c r="DH19" s="61" t="s">
        <v>2</v>
      </c>
      <c r="DI19" s="61" t="s">
        <v>2</v>
      </c>
      <c r="DJ19" s="99" t="s">
        <v>2</v>
      </c>
      <c r="DK19" s="64" t="s">
        <v>2</v>
      </c>
      <c r="DL19" s="61" t="s">
        <v>2</v>
      </c>
      <c r="DM19" s="61" t="s">
        <v>2</v>
      </c>
      <c r="DN19" s="99" t="s">
        <v>2</v>
      </c>
      <c r="DO19" s="64" t="s">
        <v>2</v>
      </c>
      <c r="DP19" s="61" t="s">
        <v>2</v>
      </c>
      <c r="DQ19" s="61" t="s">
        <v>2</v>
      </c>
      <c r="DR19" s="63" t="s">
        <v>2</v>
      </c>
      <c r="DS19" s="64" t="s">
        <v>2</v>
      </c>
      <c r="DT19" s="61" t="s">
        <v>2</v>
      </c>
      <c r="DU19" s="61" t="s">
        <v>2</v>
      </c>
      <c r="DV19" s="63" t="s">
        <v>2</v>
      </c>
      <c r="DW19" s="64"/>
      <c r="DX19" s="61"/>
      <c r="DY19" s="98" t="s">
        <v>2</v>
      </c>
      <c r="DZ19" s="99" t="s">
        <v>2</v>
      </c>
      <c r="EA19" s="64" t="s">
        <v>2</v>
      </c>
      <c r="EB19" s="61" t="s">
        <v>2</v>
      </c>
      <c r="EC19" s="61" t="s">
        <v>2</v>
      </c>
      <c r="ED19" s="63" t="s">
        <v>2</v>
      </c>
      <c r="EE19" s="97" t="s">
        <v>2</v>
      </c>
      <c r="EF19" s="61" t="s">
        <v>2</v>
      </c>
      <c r="EG19" s="61" t="s">
        <v>2</v>
      </c>
      <c r="EH19" s="63" t="s">
        <v>2</v>
      </c>
      <c r="EI19" s="64" t="s">
        <v>2</v>
      </c>
      <c r="EJ19" s="61" t="s">
        <v>2</v>
      </c>
      <c r="EK19" s="61" t="s">
        <v>2</v>
      </c>
      <c r="EL19" s="63" t="s">
        <v>2</v>
      </c>
      <c r="EM19" s="64" t="s">
        <v>2</v>
      </c>
      <c r="EN19" s="61" t="s">
        <v>2</v>
      </c>
      <c r="EO19" s="61" t="s">
        <v>2</v>
      </c>
      <c r="EP19" s="63" t="s">
        <v>2</v>
      </c>
      <c r="EQ19" s="64" t="s">
        <v>2</v>
      </c>
      <c r="ER19" s="61" t="s">
        <v>2</v>
      </c>
      <c r="ES19" s="61" t="s">
        <v>2</v>
      </c>
      <c r="ET19" s="63" t="s">
        <v>2</v>
      </c>
      <c r="EU19" s="100">
        <f t="shared" si="0"/>
        <v>0</v>
      </c>
      <c r="EV19" s="101">
        <f t="shared" si="1"/>
        <v>0</v>
      </c>
      <c r="EW19" s="101">
        <f t="shared" si="2"/>
        <v>0</v>
      </c>
      <c r="EX19" s="102">
        <f t="shared" si="3"/>
        <v>0</v>
      </c>
      <c r="IV19" s="89"/>
    </row>
    <row r="20" spans="1:256" ht="15" customHeight="1" x14ac:dyDescent="0.25">
      <c r="A20" s="84">
        <f t="shared" si="8"/>
        <v>15</v>
      </c>
      <c r="B20" s="222" t="str">
        <f>IF(A20&lt;=$G$37,'[1]Liste des élèves'!Q27,"")</f>
        <v/>
      </c>
      <c r="C20" s="85">
        <f t="shared" si="4"/>
        <v>0</v>
      </c>
      <c r="D20" s="86">
        <f t="shared" si="5"/>
        <v>0</v>
      </c>
      <c r="E20" s="86">
        <f t="shared" si="6"/>
        <v>0</v>
      </c>
      <c r="F20" s="87">
        <f t="shared" si="7"/>
        <v>0</v>
      </c>
      <c r="G20" s="64" t="s">
        <v>2</v>
      </c>
      <c r="H20" s="61" t="s">
        <v>2</v>
      </c>
      <c r="I20" s="61" t="s">
        <v>2</v>
      </c>
      <c r="J20" s="63" t="s">
        <v>2</v>
      </c>
      <c r="K20" s="64" t="s">
        <v>2</v>
      </c>
      <c r="L20" s="61" t="s">
        <v>2</v>
      </c>
      <c r="M20" s="61" t="s">
        <v>2</v>
      </c>
      <c r="N20" s="63" t="s">
        <v>2</v>
      </c>
      <c r="O20" s="64" t="s">
        <v>2</v>
      </c>
      <c r="P20" s="61" t="s">
        <v>2</v>
      </c>
      <c r="Q20" s="61" t="s">
        <v>2</v>
      </c>
      <c r="R20" s="63" t="s">
        <v>2</v>
      </c>
      <c r="S20" s="64" t="s">
        <v>2</v>
      </c>
      <c r="T20" s="61" t="s">
        <v>2</v>
      </c>
      <c r="U20" s="61" t="s">
        <v>2</v>
      </c>
      <c r="V20" s="63" t="s">
        <v>2</v>
      </c>
      <c r="W20" s="64" t="s">
        <v>2</v>
      </c>
      <c r="X20" s="61" t="s">
        <v>2</v>
      </c>
      <c r="Y20" s="61" t="s">
        <v>2</v>
      </c>
      <c r="Z20" s="63" t="s">
        <v>2</v>
      </c>
      <c r="AA20" s="64" t="s">
        <v>2</v>
      </c>
      <c r="AB20" s="61" t="s">
        <v>2</v>
      </c>
      <c r="AC20" s="61" t="s">
        <v>2</v>
      </c>
      <c r="AD20" s="63" t="s">
        <v>2</v>
      </c>
      <c r="AE20" s="64" t="s">
        <v>2</v>
      </c>
      <c r="AF20" s="61" t="s">
        <v>2</v>
      </c>
      <c r="AG20" s="61" t="s">
        <v>2</v>
      </c>
      <c r="AH20" s="63" t="s">
        <v>2</v>
      </c>
      <c r="AI20" s="64" t="s">
        <v>2</v>
      </c>
      <c r="AJ20" s="61" t="s">
        <v>2</v>
      </c>
      <c r="AK20" s="61" t="s">
        <v>2</v>
      </c>
      <c r="AL20" s="63" t="s">
        <v>2</v>
      </c>
      <c r="AM20" s="97" t="s">
        <v>2</v>
      </c>
      <c r="AN20" s="61" t="s">
        <v>2</v>
      </c>
      <c r="AO20" s="61" t="s">
        <v>2</v>
      </c>
      <c r="AP20" s="63" t="s">
        <v>2</v>
      </c>
      <c r="AQ20" s="64" t="s">
        <v>2</v>
      </c>
      <c r="AR20" s="61" t="s">
        <v>2</v>
      </c>
      <c r="AS20" s="61" t="s">
        <v>2</v>
      </c>
      <c r="AT20" s="63" t="s">
        <v>2</v>
      </c>
      <c r="AU20" s="64" t="s">
        <v>2</v>
      </c>
      <c r="AV20" s="61" t="s">
        <v>2</v>
      </c>
      <c r="AW20" s="61" t="s">
        <v>2</v>
      </c>
      <c r="AX20" s="63" t="s">
        <v>2</v>
      </c>
      <c r="AY20" s="64" t="s">
        <v>2</v>
      </c>
      <c r="AZ20" s="61" t="s">
        <v>2</v>
      </c>
      <c r="BA20" s="61" t="s">
        <v>2</v>
      </c>
      <c r="BB20" s="63" t="s">
        <v>2</v>
      </c>
      <c r="BC20" s="64" t="s">
        <v>2</v>
      </c>
      <c r="BD20" s="61" t="s">
        <v>2</v>
      </c>
      <c r="BE20" s="61" t="s">
        <v>2</v>
      </c>
      <c r="BF20" s="63" t="s">
        <v>2</v>
      </c>
      <c r="BG20" s="64" t="s">
        <v>2</v>
      </c>
      <c r="BH20" s="61" t="s">
        <v>2</v>
      </c>
      <c r="BI20" s="61" t="s">
        <v>2</v>
      </c>
      <c r="BJ20" s="63" t="s">
        <v>2</v>
      </c>
      <c r="BK20" s="64" t="s">
        <v>2</v>
      </c>
      <c r="BL20" s="61" t="s">
        <v>2</v>
      </c>
      <c r="BM20" s="61" t="s">
        <v>2</v>
      </c>
      <c r="BN20" s="63" t="s">
        <v>2</v>
      </c>
      <c r="BO20" s="64" t="s">
        <v>2</v>
      </c>
      <c r="BP20" s="61" t="s">
        <v>2</v>
      </c>
      <c r="BQ20" s="61" t="s">
        <v>2</v>
      </c>
      <c r="BR20" s="63" t="s">
        <v>2</v>
      </c>
      <c r="BS20" s="64" t="s">
        <v>2</v>
      </c>
      <c r="BT20" s="61" t="s">
        <v>2</v>
      </c>
      <c r="BU20" s="61" t="s">
        <v>2</v>
      </c>
      <c r="BV20" s="63" t="s">
        <v>2</v>
      </c>
      <c r="BW20" s="64" t="s">
        <v>2</v>
      </c>
      <c r="BX20" s="61" t="s">
        <v>2</v>
      </c>
      <c r="BY20" s="61" t="s">
        <v>2</v>
      </c>
      <c r="BZ20" s="63" t="s">
        <v>2</v>
      </c>
      <c r="CA20" s="64" t="s">
        <v>2</v>
      </c>
      <c r="CB20" s="61" t="s">
        <v>2</v>
      </c>
      <c r="CC20" s="61" t="s">
        <v>2</v>
      </c>
      <c r="CD20" s="63" t="s">
        <v>2</v>
      </c>
      <c r="CE20" s="64" t="s">
        <v>2</v>
      </c>
      <c r="CF20" s="61" t="s">
        <v>2</v>
      </c>
      <c r="CG20" s="61" t="s">
        <v>2</v>
      </c>
      <c r="CH20" s="63" t="s">
        <v>2</v>
      </c>
      <c r="CI20" s="64" t="s">
        <v>2</v>
      </c>
      <c r="CJ20" s="61" t="s">
        <v>2</v>
      </c>
      <c r="CK20" s="61" t="s">
        <v>2</v>
      </c>
      <c r="CL20" s="63" t="s">
        <v>2</v>
      </c>
      <c r="CM20" s="64" t="s">
        <v>2</v>
      </c>
      <c r="CN20" s="61" t="s">
        <v>2</v>
      </c>
      <c r="CO20" s="61" t="s">
        <v>2</v>
      </c>
      <c r="CP20" s="63" t="s">
        <v>2</v>
      </c>
      <c r="CQ20" s="64" t="s">
        <v>2</v>
      </c>
      <c r="CR20" s="61" t="s">
        <v>2</v>
      </c>
      <c r="CS20" s="61" t="s">
        <v>2</v>
      </c>
      <c r="CT20" s="63" t="s">
        <v>2</v>
      </c>
      <c r="CU20" s="64" t="s">
        <v>2</v>
      </c>
      <c r="CV20" s="61" t="s">
        <v>2</v>
      </c>
      <c r="CW20" s="61" t="s">
        <v>2</v>
      </c>
      <c r="CX20" s="63" t="s">
        <v>2</v>
      </c>
      <c r="CY20" s="64" t="s">
        <v>2</v>
      </c>
      <c r="CZ20" s="61" t="s">
        <v>2</v>
      </c>
      <c r="DA20" s="61" t="s">
        <v>2</v>
      </c>
      <c r="DB20" s="63" t="s">
        <v>2</v>
      </c>
      <c r="DC20" s="64" t="s">
        <v>2</v>
      </c>
      <c r="DD20" s="61" t="s">
        <v>2</v>
      </c>
      <c r="DE20" s="61" t="s">
        <v>2</v>
      </c>
      <c r="DF20" s="63" t="s">
        <v>2</v>
      </c>
      <c r="DG20" s="64" t="s">
        <v>2</v>
      </c>
      <c r="DH20" s="61" t="s">
        <v>2</v>
      </c>
      <c r="DI20" s="61" t="s">
        <v>2</v>
      </c>
      <c r="DJ20" s="99" t="s">
        <v>2</v>
      </c>
      <c r="DK20" s="64" t="s">
        <v>2</v>
      </c>
      <c r="DL20" s="61" t="s">
        <v>2</v>
      </c>
      <c r="DM20" s="61" t="s">
        <v>2</v>
      </c>
      <c r="DN20" s="99" t="s">
        <v>2</v>
      </c>
      <c r="DO20" s="64" t="s">
        <v>2</v>
      </c>
      <c r="DP20" s="61" t="s">
        <v>2</v>
      </c>
      <c r="DQ20" s="61" t="s">
        <v>2</v>
      </c>
      <c r="DR20" s="63" t="s">
        <v>2</v>
      </c>
      <c r="DS20" s="64" t="s">
        <v>2</v>
      </c>
      <c r="DT20" s="61" t="s">
        <v>2</v>
      </c>
      <c r="DU20" s="61" t="s">
        <v>2</v>
      </c>
      <c r="DV20" s="63" t="s">
        <v>2</v>
      </c>
      <c r="DW20" s="64"/>
      <c r="DX20" s="61"/>
      <c r="DY20" s="98" t="s">
        <v>2</v>
      </c>
      <c r="DZ20" s="99" t="s">
        <v>2</v>
      </c>
      <c r="EA20" s="64" t="s">
        <v>2</v>
      </c>
      <c r="EB20" s="61" t="s">
        <v>2</v>
      </c>
      <c r="EC20" s="61" t="s">
        <v>2</v>
      </c>
      <c r="ED20" s="63" t="s">
        <v>2</v>
      </c>
      <c r="EE20" s="97" t="s">
        <v>2</v>
      </c>
      <c r="EF20" s="61" t="s">
        <v>2</v>
      </c>
      <c r="EG20" s="61" t="s">
        <v>2</v>
      </c>
      <c r="EH20" s="63" t="s">
        <v>2</v>
      </c>
      <c r="EI20" s="64" t="s">
        <v>2</v>
      </c>
      <c r="EJ20" s="61" t="s">
        <v>2</v>
      </c>
      <c r="EK20" s="61" t="s">
        <v>2</v>
      </c>
      <c r="EL20" s="63" t="s">
        <v>2</v>
      </c>
      <c r="EM20" s="64" t="s">
        <v>2</v>
      </c>
      <c r="EN20" s="61" t="s">
        <v>2</v>
      </c>
      <c r="EO20" s="61" t="s">
        <v>2</v>
      </c>
      <c r="EP20" s="63" t="s">
        <v>2</v>
      </c>
      <c r="EQ20" s="64" t="s">
        <v>2</v>
      </c>
      <c r="ER20" s="61" t="s">
        <v>2</v>
      </c>
      <c r="ES20" s="61" t="s">
        <v>2</v>
      </c>
      <c r="ET20" s="63" t="s">
        <v>2</v>
      </c>
      <c r="EU20" s="100">
        <f t="shared" si="0"/>
        <v>0</v>
      </c>
      <c r="EV20" s="101">
        <f t="shared" si="1"/>
        <v>0</v>
      </c>
      <c r="EW20" s="101">
        <f t="shared" si="2"/>
        <v>0</v>
      </c>
      <c r="EX20" s="102">
        <f t="shared" si="3"/>
        <v>0</v>
      </c>
      <c r="IV20" s="89"/>
    </row>
    <row r="21" spans="1:256" ht="15" customHeight="1" x14ac:dyDescent="0.25">
      <c r="A21" s="84">
        <f t="shared" si="8"/>
        <v>16</v>
      </c>
      <c r="B21" s="222" t="str">
        <f>IF(A21&lt;=$G$37,'[1]Liste des élèves'!Q28,"")</f>
        <v/>
      </c>
      <c r="C21" s="85">
        <f t="shared" si="4"/>
        <v>0</v>
      </c>
      <c r="D21" s="86">
        <f t="shared" si="5"/>
        <v>0</v>
      </c>
      <c r="E21" s="86">
        <f t="shared" si="6"/>
        <v>0</v>
      </c>
      <c r="F21" s="87">
        <f t="shared" si="7"/>
        <v>0</v>
      </c>
      <c r="G21" s="64" t="s">
        <v>2</v>
      </c>
      <c r="H21" s="61" t="s">
        <v>2</v>
      </c>
      <c r="I21" s="61" t="s">
        <v>2</v>
      </c>
      <c r="J21" s="63" t="s">
        <v>2</v>
      </c>
      <c r="K21" s="64" t="s">
        <v>2</v>
      </c>
      <c r="L21" s="61" t="s">
        <v>2</v>
      </c>
      <c r="M21" s="61" t="s">
        <v>2</v>
      </c>
      <c r="N21" s="63" t="s">
        <v>2</v>
      </c>
      <c r="O21" s="64" t="s">
        <v>2</v>
      </c>
      <c r="P21" s="61" t="s">
        <v>2</v>
      </c>
      <c r="Q21" s="61" t="s">
        <v>2</v>
      </c>
      <c r="R21" s="63" t="s">
        <v>2</v>
      </c>
      <c r="S21" s="64" t="s">
        <v>2</v>
      </c>
      <c r="T21" s="61" t="s">
        <v>2</v>
      </c>
      <c r="U21" s="61" t="s">
        <v>2</v>
      </c>
      <c r="V21" s="63" t="s">
        <v>2</v>
      </c>
      <c r="W21" s="64" t="s">
        <v>2</v>
      </c>
      <c r="X21" s="61" t="s">
        <v>2</v>
      </c>
      <c r="Y21" s="61" t="s">
        <v>2</v>
      </c>
      <c r="Z21" s="63" t="s">
        <v>2</v>
      </c>
      <c r="AA21" s="64" t="s">
        <v>2</v>
      </c>
      <c r="AB21" s="61" t="s">
        <v>2</v>
      </c>
      <c r="AC21" s="61" t="s">
        <v>2</v>
      </c>
      <c r="AD21" s="63" t="s">
        <v>2</v>
      </c>
      <c r="AE21" s="64" t="s">
        <v>2</v>
      </c>
      <c r="AF21" s="61" t="s">
        <v>2</v>
      </c>
      <c r="AG21" s="61" t="s">
        <v>2</v>
      </c>
      <c r="AH21" s="63" t="s">
        <v>2</v>
      </c>
      <c r="AI21" s="64" t="s">
        <v>2</v>
      </c>
      <c r="AJ21" s="61" t="s">
        <v>2</v>
      </c>
      <c r="AK21" s="61" t="s">
        <v>2</v>
      </c>
      <c r="AL21" s="63" t="s">
        <v>2</v>
      </c>
      <c r="AM21" s="97" t="s">
        <v>2</v>
      </c>
      <c r="AN21" s="61" t="s">
        <v>2</v>
      </c>
      <c r="AO21" s="61" t="s">
        <v>2</v>
      </c>
      <c r="AP21" s="63" t="s">
        <v>2</v>
      </c>
      <c r="AQ21" s="64" t="s">
        <v>2</v>
      </c>
      <c r="AR21" s="61" t="s">
        <v>2</v>
      </c>
      <c r="AS21" s="61" t="s">
        <v>2</v>
      </c>
      <c r="AT21" s="63" t="s">
        <v>2</v>
      </c>
      <c r="AU21" s="64" t="s">
        <v>2</v>
      </c>
      <c r="AV21" s="61" t="s">
        <v>2</v>
      </c>
      <c r="AW21" s="61" t="s">
        <v>2</v>
      </c>
      <c r="AX21" s="63" t="s">
        <v>2</v>
      </c>
      <c r="AY21" s="64" t="s">
        <v>2</v>
      </c>
      <c r="AZ21" s="61" t="s">
        <v>2</v>
      </c>
      <c r="BA21" s="61" t="s">
        <v>2</v>
      </c>
      <c r="BB21" s="63" t="s">
        <v>2</v>
      </c>
      <c r="BC21" s="64" t="s">
        <v>2</v>
      </c>
      <c r="BD21" s="61" t="s">
        <v>2</v>
      </c>
      <c r="BE21" s="61" t="s">
        <v>2</v>
      </c>
      <c r="BF21" s="63" t="s">
        <v>2</v>
      </c>
      <c r="BG21" s="64" t="s">
        <v>2</v>
      </c>
      <c r="BH21" s="61" t="s">
        <v>2</v>
      </c>
      <c r="BI21" s="61" t="s">
        <v>2</v>
      </c>
      <c r="BJ21" s="63" t="s">
        <v>2</v>
      </c>
      <c r="BK21" s="64" t="s">
        <v>2</v>
      </c>
      <c r="BL21" s="61" t="s">
        <v>2</v>
      </c>
      <c r="BM21" s="61" t="s">
        <v>2</v>
      </c>
      <c r="BN21" s="63" t="s">
        <v>2</v>
      </c>
      <c r="BO21" s="64" t="s">
        <v>2</v>
      </c>
      <c r="BP21" s="61" t="s">
        <v>2</v>
      </c>
      <c r="BQ21" s="61" t="s">
        <v>2</v>
      </c>
      <c r="BR21" s="63" t="s">
        <v>2</v>
      </c>
      <c r="BS21" s="64" t="s">
        <v>2</v>
      </c>
      <c r="BT21" s="61" t="s">
        <v>2</v>
      </c>
      <c r="BU21" s="61" t="s">
        <v>2</v>
      </c>
      <c r="BV21" s="63" t="s">
        <v>2</v>
      </c>
      <c r="BW21" s="64" t="s">
        <v>2</v>
      </c>
      <c r="BX21" s="61" t="s">
        <v>2</v>
      </c>
      <c r="BY21" s="61" t="s">
        <v>2</v>
      </c>
      <c r="BZ21" s="63" t="s">
        <v>2</v>
      </c>
      <c r="CA21" s="64" t="s">
        <v>2</v>
      </c>
      <c r="CB21" s="61" t="s">
        <v>2</v>
      </c>
      <c r="CC21" s="61" t="s">
        <v>2</v>
      </c>
      <c r="CD21" s="63" t="s">
        <v>2</v>
      </c>
      <c r="CE21" s="64" t="s">
        <v>2</v>
      </c>
      <c r="CF21" s="61" t="s">
        <v>2</v>
      </c>
      <c r="CG21" s="61" t="s">
        <v>2</v>
      </c>
      <c r="CH21" s="63" t="s">
        <v>2</v>
      </c>
      <c r="CI21" s="64" t="s">
        <v>2</v>
      </c>
      <c r="CJ21" s="61" t="s">
        <v>2</v>
      </c>
      <c r="CK21" s="61" t="s">
        <v>2</v>
      </c>
      <c r="CL21" s="63" t="s">
        <v>2</v>
      </c>
      <c r="CM21" s="64" t="s">
        <v>2</v>
      </c>
      <c r="CN21" s="61" t="s">
        <v>2</v>
      </c>
      <c r="CO21" s="61" t="s">
        <v>2</v>
      </c>
      <c r="CP21" s="63" t="s">
        <v>2</v>
      </c>
      <c r="CQ21" s="64" t="s">
        <v>2</v>
      </c>
      <c r="CR21" s="61" t="s">
        <v>2</v>
      </c>
      <c r="CS21" s="61" t="s">
        <v>2</v>
      </c>
      <c r="CT21" s="63" t="s">
        <v>2</v>
      </c>
      <c r="CU21" s="64" t="s">
        <v>2</v>
      </c>
      <c r="CV21" s="61" t="s">
        <v>2</v>
      </c>
      <c r="CW21" s="61" t="s">
        <v>2</v>
      </c>
      <c r="CX21" s="63" t="s">
        <v>2</v>
      </c>
      <c r="CY21" s="64" t="s">
        <v>2</v>
      </c>
      <c r="CZ21" s="61" t="s">
        <v>2</v>
      </c>
      <c r="DA21" s="61" t="s">
        <v>2</v>
      </c>
      <c r="DB21" s="63" t="s">
        <v>2</v>
      </c>
      <c r="DC21" s="64" t="s">
        <v>2</v>
      </c>
      <c r="DD21" s="61" t="s">
        <v>2</v>
      </c>
      <c r="DE21" s="61" t="s">
        <v>2</v>
      </c>
      <c r="DF21" s="63" t="s">
        <v>2</v>
      </c>
      <c r="DG21" s="64" t="s">
        <v>2</v>
      </c>
      <c r="DH21" s="61" t="s">
        <v>2</v>
      </c>
      <c r="DI21" s="61" t="s">
        <v>2</v>
      </c>
      <c r="DJ21" s="99" t="s">
        <v>2</v>
      </c>
      <c r="DK21" s="64" t="s">
        <v>2</v>
      </c>
      <c r="DL21" s="61" t="s">
        <v>2</v>
      </c>
      <c r="DM21" s="61" t="s">
        <v>2</v>
      </c>
      <c r="DN21" s="99" t="s">
        <v>2</v>
      </c>
      <c r="DO21" s="64" t="s">
        <v>2</v>
      </c>
      <c r="DP21" s="61" t="s">
        <v>2</v>
      </c>
      <c r="DQ21" s="61" t="s">
        <v>2</v>
      </c>
      <c r="DR21" s="63" t="s">
        <v>2</v>
      </c>
      <c r="DS21" s="64" t="s">
        <v>2</v>
      </c>
      <c r="DT21" s="61" t="s">
        <v>2</v>
      </c>
      <c r="DU21" s="61" t="s">
        <v>2</v>
      </c>
      <c r="DV21" s="63" t="s">
        <v>2</v>
      </c>
      <c r="DW21" s="64"/>
      <c r="DX21" s="61"/>
      <c r="DY21" s="98" t="s">
        <v>2</v>
      </c>
      <c r="DZ21" s="99" t="s">
        <v>2</v>
      </c>
      <c r="EA21" s="64" t="s">
        <v>2</v>
      </c>
      <c r="EB21" s="61" t="s">
        <v>2</v>
      </c>
      <c r="EC21" s="61" t="s">
        <v>2</v>
      </c>
      <c r="ED21" s="63" t="s">
        <v>2</v>
      </c>
      <c r="EE21" s="97" t="s">
        <v>2</v>
      </c>
      <c r="EF21" s="61" t="s">
        <v>2</v>
      </c>
      <c r="EG21" s="61" t="s">
        <v>2</v>
      </c>
      <c r="EH21" s="63" t="s">
        <v>2</v>
      </c>
      <c r="EI21" s="64" t="s">
        <v>2</v>
      </c>
      <c r="EJ21" s="61" t="s">
        <v>2</v>
      </c>
      <c r="EK21" s="61" t="s">
        <v>2</v>
      </c>
      <c r="EL21" s="63" t="s">
        <v>2</v>
      </c>
      <c r="EM21" s="64" t="s">
        <v>2</v>
      </c>
      <c r="EN21" s="61" t="s">
        <v>2</v>
      </c>
      <c r="EO21" s="61" t="s">
        <v>2</v>
      </c>
      <c r="EP21" s="63" t="s">
        <v>2</v>
      </c>
      <c r="EQ21" s="64" t="s">
        <v>2</v>
      </c>
      <c r="ER21" s="61" t="s">
        <v>2</v>
      </c>
      <c r="ES21" s="61" t="s">
        <v>2</v>
      </c>
      <c r="ET21" s="63" t="s">
        <v>2</v>
      </c>
      <c r="EU21" s="100">
        <f t="shared" si="0"/>
        <v>0</v>
      </c>
      <c r="EV21" s="101">
        <f t="shared" si="1"/>
        <v>0</v>
      </c>
      <c r="EW21" s="101">
        <f t="shared" si="2"/>
        <v>0</v>
      </c>
      <c r="EX21" s="102">
        <f t="shared" si="3"/>
        <v>0</v>
      </c>
      <c r="IV21" s="89"/>
    </row>
    <row r="22" spans="1:256" ht="15" customHeight="1" x14ac:dyDescent="0.25">
      <c r="A22" s="84">
        <f t="shared" si="8"/>
        <v>17</v>
      </c>
      <c r="B22" s="222" t="str">
        <f>IF(A22&lt;=$G$37,'[1]Liste des élèves'!Q29,"")</f>
        <v/>
      </c>
      <c r="C22" s="85">
        <f t="shared" si="4"/>
        <v>0</v>
      </c>
      <c r="D22" s="86">
        <f t="shared" si="5"/>
        <v>0</v>
      </c>
      <c r="E22" s="86">
        <f t="shared" si="6"/>
        <v>0</v>
      </c>
      <c r="F22" s="87">
        <f t="shared" si="7"/>
        <v>0</v>
      </c>
      <c r="G22" s="64" t="s">
        <v>2</v>
      </c>
      <c r="H22" s="61" t="s">
        <v>2</v>
      </c>
      <c r="I22" s="61" t="s">
        <v>2</v>
      </c>
      <c r="J22" s="63" t="s">
        <v>2</v>
      </c>
      <c r="K22" s="64" t="s">
        <v>2</v>
      </c>
      <c r="L22" s="61" t="s">
        <v>2</v>
      </c>
      <c r="M22" s="61" t="s">
        <v>2</v>
      </c>
      <c r="N22" s="63" t="s">
        <v>2</v>
      </c>
      <c r="O22" s="64" t="s">
        <v>2</v>
      </c>
      <c r="P22" s="61" t="s">
        <v>2</v>
      </c>
      <c r="Q22" s="61" t="s">
        <v>2</v>
      </c>
      <c r="R22" s="63" t="s">
        <v>2</v>
      </c>
      <c r="S22" s="64" t="s">
        <v>2</v>
      </c>
      <c r="T22" s="61" t="s">
        <v>2</v>
      </c>
      <c r="U22" s="61" t="s">
        <v>2</v>
      </c>
      <c r="V22" s="63" t="s">
        <v>2</v>
      </c>
      <c r="W22" s="64" t="s">
        <v>2</v>
      </c>
      <c r="X22" s="61" t="s">
        <v>2</v>
      </c>
      <c r="Y22" s="61" t="s">
        <v>2</v>
      </c>
      <c r="Z22" s="63" t="s">
        <v>2</v>
      </c>
      <c r="AA22" s="64" t="s">
        <v>2</v>
      </c>
      <c r="AB22" s="61" t="s">
        <v>2</v>
      </c>
      <c r="AC22" s="61" t="s">
        <v>2</v>
      </c>
      <c r="AD22" s="63" t="s">
        <v>2</v>
      </c>
      <c r="AE22" s="64" t="s">
        <v>2</v>
      </c>
      <c r="AF22" s="61" t="s">
        <v>2</v>
      </c>
      <c r="AG22" s="61" t="s">
        <v>2</v>
      </c>
      <c r="AH22" s="63" t="s">
        <v>2</v>
      </c>
      <c r="AI22" s="64" t="s">
        <v>2</v>
      </c>
      <c r="AJ22" s="61" t="s">
        <v>2</v>
      </c>
      <c r="AK22" s="61" t="s">
        <v>2</v>
      </c>
      <c r="AL22" s="63" t="s">
        <v>2</v>
      </c>
      <c r="AM22" s="97" t="s">
        <v>2</v>
      </c>
      <c r="AN22" s="61" t="s">
        <v>2</v>
      </c>
      <c r="AO22" s="61" t="s">
        <v>2</v>
      </c>
      <c r="AP22" s="63" t="s">
        <v>2</v>
      </c>
      <c r="AQ22" s="64" t="s">
        <v>2</v>
      </c>
      <c r="AR22" s="61" t="s">
        <v>2</v>
      </c>
      <c r="AS22" s="61" t="s">
        <v>2</v>
      </c>
      <c r="AT22" s="63" t="s">
        <v>2</v>
      </c>
      <c r="AU22" s="64" t="s">
        <v>2</v>
      </c>
      <c r="AV22" s="61" t="s">
        <v>2</v>
      </c>
      <c r="AW22" s="61" t="s">
        <v>2</v>
      </c>
      <c r="AX22" s="63" t="s">
        <v>2</v>
      </c>
      <c r="AY22" s="64" t="s">
        <v>2</v>
      </c>
      <c r="AZ22" s="61" t="s">
        <v>2</v>
      </c>
      <c r="BA22" s="61" t="s">
        <v>2</v>
      </c>
      <c r="BB22" s="63" t="s">
        <v>2</v>
      </c>
      <c r="BC22" s="64" t="s">
        <v>2</v>
      </c>
      <c r="BD22" s="61" t="s">
        <v>2</v>
      </c>
      <c r="BE22" s="61" t="s">
        <v>2</v>
      </c>
      <c r="BF22" s="63" t="s">
        <v>2</v>
      </c>
      <c r="BG22" s="64" t="s">
        <v>2</v>
      </c>
      <c r="BH22" s="61" t="s">
        <v>2</v>
      </c>
      <c r="BI22" s="61" t="s">
        <v>2</v>
      </c>
      <c r="BJ22" s="63" t="s">
        <v>2</v>
      </c>
      <c r="BK22" s="64" t="s">
        <v>2</v>
      </c>
      <c r="BL22" s="61" t="s">
        <v>2</v>
      </c>
      <c r="BM22" s="61" t="s">
        <v>2</v>
      </c>
      <c r="BN22" s="63" t="s">
        <v>2</v>
      </c>
      <c r="BO22" s="64" t="s">
        <v>2</v>
      </c>
      <c r="BP22" s="61" t="s">
        <v>2</v>
      </c>
      <c r="BQ22" s="61" t="s">
        <v>2</v>
      </c>
      <c r="BR22" s="63" t="s">
        <v>2</v>
      </c>
      <c r="BS22" s="64" t="s">
        <v>2</v>
      </c>
      <c r="BT22" s="61" t="s">
        <v>2</v>
      </c>
      <c r="BU22" s="61" t="s">
        <v>2</v>
      </c>
      <c r="BV22" s="63" t="s">
        <v>2</v>
      </c>
      <c r="BW22" s="64" t="s">
        <v>2</v>
      </c>
      <c r="BX22" s="61" t="s">
        <v>2</v>
      </c>
      <c r="BY22" s="61" t="s">
        <v>2</v>
      </c>
      <c r="BZ22" s="63" t="s">
        <v>2</v>
      </c>
      <c r="CA22" s="64" t="s">
        <v>2</v>
      </c>
      <c r="CB22" s="61" t="s">
        <v>2</v>
      </c>
      <c r="CC22" s="61" t="s">
        <v>2</v>
      </c>
      <c r="CD22" s="63" t="s">
        <v>2</v>
      </c>
      <c r="CE22" s="64" t="s">
        <v>2</v>
      </c>
      <c r="CF22" s="61" t="s">
        <v>2</v>
      </c>
      <c r="CG22" s="61" t="s">
        <v>2</v>
      </c>
      <c r="CH22" s="63" t="s">
        <v>2</v>
      </c>
      <c r="CI22" s="64" t="s">
        <v>2</v>
      </c>
      <c r="CJ22" s="61" t="s">
        <v>2</v>
      </c>
      <c r="CK22" s="61" t="s">
        <v>2</v>
      </c>
      <c r="CL22" s="63" t="s">
        <v>2</v>
      </c>
      <c r="CM22" s="64" t="s">
        <v>2</v>
      </c>
      <c r="CN22" s="61" t="s">
        <v>2</v>
      </c>
      <c r="CO22" s="61" t="s">
        <v>2</v>
      </c>
      <c r="CP22" s="63" t="s">
        <v>2</v>
      </c>
      <c r="CQ22" s="64" t="s">
        <v>2</v>
      </c>
      <c r="CR22" s="61" t="s">
        <v>2</v>
      </c>
      <c r="CS22" s="61" t="s">
        <v>2</v>
      </c>
      <c r="CT22" s="63" t="s">
        <v>2</v>
      </c>
      <c r="CU22" s="64" t="s">
        <v>2</v>
      </c>
      <c r="CV22" s="61" t="s">
        <v>2</v>
      </c>
      <c r="CW22" s="61" t="s">
        <v>2</v>
      </c>
      <c r="CX22" s="63" t="s">
        <v>2</v>
      </c>
      <c r="CY22" s="64" t="s">
        <v>2</v>
      </c>
      <c r="CZ22" s="61" t="s">
        <v>2</v>
      </c>
      <c r="DA22" s="61" t="s">
        <v>2</v>
      </c>
      <c r="DB22" s="63" t="s">
        <v>2</v>
      </c>
      <c r="DC22" s="64" t="s">
        <v>2</v>
      </c>
      <c r="DD22" s="61" t="s">
        <v>2</v>
      </c>
      <c r="DE22" s="61" t="s">
        <v>2</v>
      </c>
      <c r="DF22" s="63" t="s">
        <v>2</v>
      </c>
      <c r="DG22" s="64" t="s">
        <v>2</v>
      </c>
      <c r="DH22" s="61" t="s">
        <v>2</v>
      </c>
      <c r="DI22" s="61" t="s">
        <v>2</v>
      </c>
      <c r="DJ22" s="99" t="s">
        <v>2</v>
      </c>
      <c r="DK22" s="64" t="s">
        <v>2</v>
      </c>
      <c r="DL22" s="61" t="s">
        <v>2</v>
      </c>
      <c r="DM22" s="61" t="s">
        <v>2</v>
      </c>
      <c r="DN22" s="99" t="s">
        <v>2</v>
      </c>
      <c r="DO22" s="64" t="s">
        <v>2</v>
      </c>
      <c r="DP22" s="61" t="s">
        <v>2</v>
      </c>
      <c r="DQ22" s="61" t="s">
        <v>2</v>
      </c>
      <c r="DR22" s="63" t="s">
        <v>2</v>
      </c>
      <c r="DS22" s="64" t="s">
        <v>2</v>
      </c>
      <c r="DT22" s="61" t="s">
        <v>2</v>
      </c>
      <c r="DU22" s="61" t="s">
        <v>2</v>
      </c>
      <c r="DV22" s="63" t="s">
        <v>2</v>
      </c>
      <c r="DW22" s="64"/>
      <c r="DX22" s="61"/>
      <c r="DY22" s="98" t="s">
        <v>2</v>
      </c>
      <c r="DZ22" s="99" t="s">
        <v>2</v>
      </c>
      <c r="EA22" s="64" t="s">
        <v>2</v>
      </c>
      <c r="EB22" s="61" t="s">
        <v>2</v>
      </c>
      <c r="EC22" s="61" t="s">
        <v>2</v>
      </c>
      <c r="ED22" s="63" t="s">
        <v>2</v>
      </c>
      <c r="EE22" s="97" t="s">
        <v>2</v>
      </c>
      <c r="EF22" s="61" t="s">
        <v>2</v>
      </c>
      <c r="EG22" s="61" t="s">
        <v>2</v>
      </c>
      <c r="EH22" s="63" t="s">
        <v>2</v>
      </c>
      <c r="EI22" s="64" t="s">
        <v>2</v>
      </c>
      <c r="EJ22" s="61" t="s">
        <v>2</v>
      </c>
      <c r="EK22" s="61" t="s">
        <v>2</v>
      </c>
      <c r="EL22" s="63" t="s">
        <v>2</v>
      </c>
      <c r="EM22" s="64" t="s">
        <v>2</v>
      </c>
      <c r="EN22" s="61" t="s">
        <v>2</v>
      </c>
      <c r="EO22" s="61" t="s">
        <v>2</v>
      </c>
      <c r="EP22" s="63" t="s">
        <v>2</v>
      </c>
      <c r="EQ22" s="64" t="s">
        <v>2</v>
      </c>
      <c r="ER22" s="61" t="s">
        <v>2</v>
      </c>
      <c r="ES22" s="61" t="s">
        <v>2</v>
      </c>
      <c r="ET22" s="63" t="s">
        <v>2</v>
      </c>
      <c r="EU22" s="100">
        <f t="shared" si="0"/>
        <v>0</v>
      </c>
      <c r="EV22" s="101">
        <f t="shared" si="1"/>
        <v>0</v>
      </c>
      <c r="EW22" s="101">
        <f t="shared" si="2"/>
        <v>0</v>
      </c>
      <c r="EX22" s="102">
        <f t="shared" si="3"/>
        <v>0</v>
      </c>
      <c r="IV22" s="89"/>
    </row>
    <row r="23" spans="1:256" ht="15" customHeight="1" x14ac:dyDescent="0.25">
      <c r="A23" s="84">
        <f t="shared" si="8"/>
        <v>18</v>
      </c>
      <c r="B23" s="222" t="str">
        <f>IF(A23&lt;=$G$37,'[1]Liste des élèves'!Q30,"")</f>
        <v/>
      </c>
      <c r="C23" s="85">
        <f t="shared" si="4"/>
        <v>0</v>
      </c>
      <c r="D23" s="86">
        <f t="shared" si="5"/>
        <v>0</v>
      </c>
      <c r="E23" s="86">
        <f t="shared" si="6"/>
        <v>0</v>
      </c>
      <c r="F23" s="87">
        <f t="shared" si="7"/>
        <v>0</v>
      </c>
      <c r="G23" s="64" t="s">
        <v>2</v>
      </c>
      <c r="H23" s="61" t="s">
        <v>2</v>
      </c>
      <c r="I23" s="61" t="s">
        <v>2</v>
      </c>
      <c r="J23" s="63" t="s">
        <v>2</v>
      </c>
      <c r="K23" s="64" t="s">
        <v>2</v>
      </c>
      <c r="L23" s="61" t="s">
        <v>2</v>
      </c>
      <c r="M23" s="61" t="s">
        <v>2</v>
      </c>
      <c r="N23" s="63" t="s">
        <v>2</v>
      </c>
      <c r="O23" s="64" t="s">
        <v>2</v>
      </c>
      <c r="P23" s="61" t="s">
        <v>2</v>
      </c>
      <c r="Q23" s="61" t="s">
        <v>2</v>
      </c>
      <c r="R23" s="63" t="s">
        <v>2</v>
      </c>
      <c r="S23" s="64" t="s">
        <v>2</v>
      </c>
      <c r="T23" s="61" t="s">
        <v>2</v>
      </c>
      <c r="U23" s="61" t="s">
        <v>2</v>
      </c>
      <c r="V23" s="63" t="s">
        <v>2</v>
      </c>
      <c r="W23" s="64" t="s">
        <v>2</v>
      </c>
      <c r="X23" s="61" t="s">
        <v>2</v>
      </c>
      <c r="Y23" s="61" t="s">
        <v>2</v>
      </c>
      <c r="Z23" s="63" t="s">
        <v>2</v>
      </c>
      <c r="AA23" s="64" t="s">
        <v>2</v>
      </c>
      <c r="AB23" s="61" t="s">
        <v>2</v>
      </c>
      <c r="AC23" s="61" t="s">
        <v>2</v>
      </c>
      <c r="AD23" s="63" t="s">
        <v>2</v>
      </c>
      <c r="AE23" s="64" t="s">
        <v>2</v>
      </c>
      <c r="AF23" s="61" t="s">
        <v>2</v>
      </c>
      <c r="AG23" s="61" t="s">
        <v>2</v>
      </c>
      <c r="AH23" s="63" t="s">
        <v>2</v>
      </c>
      <c r="AI23" s="64" t="s">
        <v>2</v>
      </c>
      <c r="AJ23" s="61" t="s">
        <v>2</v>
      </c>
      <c r="AK23" s="61" t="s">
        <v>2</v>
      </c>
      <c r="AL23" s="63" t="s">
        <v>2</v>
      </c>
      <c r="AM23" s="97" t="s">
        <v>2</v>
      </c>
      <c r="AN23" s="61" t="s">
        <v>2</v>
      </c>
      <c r="AO23" s="61" t="s">
        <v>2</v>
      </c>
      <c r="AP23" s="63" t="s">
        <v>2</v>
      </c>
      <c r="AQ23" s="64" t="s">
        <v>2</v>
      </c>
      <c r="AR23" s="61" t="s">
        <v>2</v>
      </c>
      <c r="AS23" s="61" t="s">
        <v>2</v>
      </c>
      <c r="AT23" s="63" t="s">
        <v>2</v>
      </c>
      <c r="AU23" s="64" t="s">
        <v>2</v>
      </c>
      <c r="AV23" s="61" t="s">
        <v>2</v>
      </c>
      <c r="AW23" s="61" t="s">
        <v>2</v>
      </c>
      <c r="AX23" s="63" t="s">
        <v>2</v>
      </c>
      <c r="AY23" s="64" t="s">
        <v>2</v>
      </c>
      <c r="AZ23" s="61" t="s">
        <v>2</v>
      </c>
      <c r="BA23" s="61" t="s">
        <v>2</v>
      </c>
      <c r="BB23" s="63" t="s">
        <v>2</v>
      </c>
      <c r="BC23" s="64" t="s">
        <v>2</v>
      </c>
      <c r="BD23" s="61" t="s">
        <v>2</v>
      </c>
      <c r="BE23" s="61" t="s">
        <v>2</v>
      </c>
      <c r="BF23" s="63" t="s">
        <v>2</v>
      </c>
      <c r="BG23" s="64" t="s">
        <v>2</v>
      </c>
      <c r="BH23" s="61" t="s">
        <v>2</v>
      </c>
      <c r="BI23" s="61" t="s">
        <v>2</v>
      </c>
      <c r="BJ23" s="63" t="s">
        <v>2</v>
      </c>
      <c r="BK23" s="64" t="s">
        <v>2</v>
      </c>
      <c r="BL23" s="61" t="s">
        <v>2</v>
      </c>
      <c r="BM23" s="61" t="s">
        <v>2</v>
      </c>
      <c r="BN23" s="63" t="s">
        <v>2</v>
      </c>
      <c r="BO23" s="64" t="s">
        <v>2</v>
      </c>
      <c r="BP23" s="61" t="s">
        <v>2</v>
      </c>
      <c r="BQ23" s="61" t="s">
        <v>2</v>
      </c>
      <c r="BR23" s="63" t="s">
        <v>2</v>
      </c>
      <c r="BS23" s="64" t="s">
        <v>2</v>
      </c>
      <c r="BT23" s="61" t="s">
        <v>2</v>
      </c>
      <c r="BU23" s="61" t="s">
        <v>2</v>
      </c>
      <c r="BV23" s="63" t="s">
        <v>2</v>
      </c>
      <c r="BW23" s="64" t="s">
        <v>2</v>
      </c>
      <c r="BX23" s="61" t="s">
        <v>2</v>
      </c>
      <c r="BY23" s="61" t="s">
        <v>2</v>
      </c>
      <c r="BZ23" s="63" t="s">
        <v>2</v>
      </c>
      <c r="CA23" s="64" t="s">
        <v>2</v>
      </c>
      <c r="CB23" s="61" t="s">
        <v>2</v>
      </c>
      <c r="CC23" s="61" t="s">
        <v>2</v>
      </c>
      <c r="CD23" s="63" t="s">
        <v>2</v>
      </c>
      <c r="CE23" s="64" t="s">
        <v>2</v>
      </c>
      <c r="CF23" s="61" t="s">
        <v>2</v>
      </c>
      <c r="CG23" s="61" t="s">
        <v>2</v>
      </c>
      <c r="CH23" s="63" t="s">
        <v>2</v>
      </c>
      <c r="CI23" s="64" t="s">
        <v>2</v>
      </c>
      <c r="CJ23" s="61" t="s">
        <v>2</v>
      </c>
      <c r="CK23" s="61" t="s">
        <v>2</v>
      </c>
      <c r="CL23" s="63" t="s">
        <v>2</v>
      </c>
      <c r="CM23" s="64" t="s">
        <v>2</v>
      </c>
      <c r="CN23" s="61" t="s">
        <v>2</v>
      </c>
      <c r="CO23" s="61" t="s">
        <v>2</v>
      </c>
      <c r="CP23" s="63" t="s">
        <v>2</v>
      </c>
      <c r="CQ23" s="64" t="s">
        <v>2</v>
      </c>
      <c r="CR23" s="61" t="s">
        <v>2</v>
      </c>
      <c r="CS23" s="61" t="s">
        <v>2</v>
      </c>
      <c r="CT23" s="63" t="s">
        <v>2</v>
      </c>
      <c r="CU23" s="64" t="s">
        <v>2</v>
      </c>
      <c r="CV23" s="61" t="s">
        <v>2</v>
      </c>
      <c r="CW23" s="61" t="s">
        <v>2</v>
      </c>
      <c r="CX23" s="63" t="s">
        <v>2</v>
      </c>
      <c r="CY23" s="64" t="s">
        <v>2</v>
      </c>
      <c r="CZ23" s="61" t="s">
        <v>2</v>
      </c>
      <c r="DA23" s="61" t="s">
        <v>2</v>
      </c>
      <c r="DB23" s="63" t="s">
        <v>2</v>
      </c>
      <c r="DC23" s="64" t="s">
        <v>2</v>
      </c>
      <c r="DD23" s="61" t="s">
        <v>2</v>
      </c>
      <c r="DE23" s="61" t="s">
        <v>2</v>
      </c>
      <c r="DF23" s="63" t="s">
        <v>2</v>
      </c>
      <c r="DG23" s="64" t="s">
        <v>2</v>
      </c>
      <c r="DH23" s="61" t="s">
        <v>2</v>
      </c>
      <c r="DI23" s="61" t="s">
        <v>2</v>
      </c>
      <c r="DJ23" s="99" t="s">
        <v>2</v>
      </c>
      <c r="DK23" s="64" t="s">
        <v>2</v>
      </c>
      <c r="DL23" s="61" t="s">
        <v>2</v>
      </c>
      <c r="DM23" s="61" t="s">
        <v>2</v>
      </c>
      <c r="DN23" s="99" t="s">
        <v>2</v>
      </c>
      <c r="DO23" s="64" t="s">
        <v>2</v>
      </c>
      <c r="DP23" s="61" t="s">
        <v>2</v>
      </c>
      <c r="DQ23" s="61" t="s">
        <v>2</v>
      </c>
      <c r="DR23" s="63" t="s">
        <v>2</v>
      </c>
      <c r="DS23" s="64" t="s">
        <v>2</v>
      </c>
      <c r="DT23" s="61" t="s">
        <v>2</v>
      </c>
      <c r="DU23" s="61" t="s">
        <v>2</v>
      </c>
      <c r="DV23" s="63" t="s">
        <v>2</v>
      </c>
      <c r="DW23" s="64"/>
      <c r="DX23" s="61"/>
      <c r="DY23" s="98" t="s">
        <v>2</v>
      </c>
      <c r="DZ23" s="99" t="s">
        <v>2</v>
      </c>
      <c r="EA23" s="64" t="s">
        <v>2</v>
      </c>
      <c r="EB23" s="61" t="s">
        <v>2</v>
      </c>
      <c r="EC23" s="61" t="s">
        <v>2</v>
      </c>
      <c r="ED23" s="63" t="s">
        <v>2</v>
      </c>
      <c r="EE23" s="97" t="s">
        <v>2</v>
      </c>
      <c r="EF23" s="61" t="s">
        <v>2</v>
      </c>
      <c r="EG23" s="61" t="s">
        <v>2</v>
      </c>
      <c r="EH23" s="63" t="s">
        <v>2</v>
      </c>
      <c r="EI23" s="64" t="s">
        <v>2</v>
      </c>
      <c r="EJ23" s="61" t="s">
        <v>2</v>
      </c>
      <c r="EK23" s="61" t="s">
        <v>2</v>
      </c>
      <c r="EL23" s="63" t="s">
        <v>2</v>
      </c>
      <c r="EM23" s="64" t="s">
        <v>2</v>
      </c>
      <c r="EN23" s="61" t="s">
        <v>2</v>
      </c>
      <c r="EO23" s="61" t="s">
        <v>2</v>
      </c>
      <c r="EP23" s="63" t="s">
        <v>2</v>
      </c>
      <c r="EQ23" s="64" t="s">
        <v>2</v>
      </c>
      <c r="ER23" s="61" t="s">
        <v>2</v>
      </c>
      <c r="ES23" s="61" t="s">
        <v>2</v>
      </c>
      <c r="ET23" s="63" t="s">
        <v>2</v>
      </c>
      <c r="EU23" s="100">
        <f t="shared" si="0"/>
        <v>0</v>
      </c>
      <c r="EV23" s="101">
        <f t="shared" si="1"/>
        <v>0</v>
      </c>
      <c r="EW23" s="101">
        <f t="shared" si="2"/>
        <v>0</v>
      </c>
      <c r="EX23" s="102">
        <f t="shared" si="3"/>
        <v>0</v>
      </c>
      <c r="IV23" s="89"/>
    </row>
    <row r="24" spans="1:256" ht="15" customHeight="1" x14ac:dyDescent="0.25">
      <c r="A24" s="84">
        <f t="shared" si="8"/>
        <v>19</v>
      </c>
      <c r="B24" s="222" t="str">
        <f>IF(A24&lt;=$G$37,'[1]Liste des élèves'!Q31,"")</f>
        <v/>
      </c>
      <c r="C24" s="85">
        <f t="shared" si="4"/>
        <v>0</v>
      </c>
      <c r="D24" s="86">
        <f t="shared" si="5"/>
        <v>0</v>
      </c>
      <c r="E24" s="86">
        <f t="shared" si="6"/>
        <v>0</v>
      </c>
      <c r="F24" s="87">
        <f t="shared" si="7"/>
        <v>0</v>
      </c>
      <c r="G24" s="64" t="s">
        <v>2</v>
      </c>
      <c r="H24" s="61" t="s">
        <v>2</v>
      </c>
      <c r="I24" s="61" t="s">
        <v>2</v>
      </c>
      <c r="J24" s="63" t="s">
        <v>2</v>
      </c>
      <c r="K24" s="64" t="s">
        <v>2</v>
      </c>
      <c r="L24" s="61" t="s">
        <v>2</v>
      </c>
      <c r="M24" s="61" t="s">
        <v>2</v>
      </c>
      <c r="N24" s="63" t="s">
        <v>2</v>
      </c>
      <c r="O24" s="64" t="s">
        <v>2</v>
      </c>
      <c r="P24" s="61" t="s">
        <v>2</v>
      </c>
      <c r="Q24" s="61" t="s">
        <v>2</v>
      </c>
      <c r="R24" s="63" t="s">
        <v>2</v>
      </c>
      <c r="S24" s="64" t="s">
        <v>2</v>
      </c>
      <c r="T24" s="61" t="s">
        <v>2</v>
      </c>
      <c r="U24" s="61" t="s">
        <v>2</v>
      </c>
      <c r="V24" s="63" t="s">
        <v>2</v>
      </c>
      <c r="W24" s="64" t="s">
        <v>2</v>
      </c>
      <c r="X24" s="61" t="s">
        <v>2</v>
      </c>
      <c r="Y24" s="61" t="s">
        <v>2</v>
      </c>
      <c r="Z24" s="63" t="s">
        <v>2</v>
      </c>
      <c r="AA24" s="64" t="s">
        <v>2</v>
      </c>
      <c r="AB24" s="61" t="s">
        <v>2</v>
      </c>
      <c r="AC24" s="61" t="s">
        <v>2</v>
      </c>
      <c r="AD24" s="63" t="s">
        <v>2</v>
      </c>
      <c r="AE24" s="64" t="s">
        <v>2</v>
      </c>
      <c r="AF24" s="61" t="s">
        <v>2</v>
      </c>
      <c r="AG24" s="61" t="s">
        <v>2</v>
      </c>
      <c r="AH24" s="63" t="s">
        <v>2</v>
      </c>
      <c r="AI24" s="64" t="s">
        <v>2</v>
      </c>
      <c r="AJ24" s="61" t="s">
        <v>2</v>
      </c>
      <c r="AK24" s="61" t="s">
        <v>2</v>
      </c>
      <c r="AL24" s="63" t="s">
        <v>2</v>
      </c>
      <c r="AM24" s="97" t="s">
        <v>2</v>
      </c>
      <c r="AN24" s="61" t="s">
        <v>2</v>
      </c>
      <c r="AO24" s="61" t="s">
        <v>2</v>
      </c>
      <c r="AP24" s="63" t="s">
        <v>2</v>
      </c>
      <c r="AQ24" s="64" t="s">
        <v>2</v>
      </c>
      <c r="AR24" s="61" t="s">
        <v>2</v>
      </c>
      <c r="AS24" s="61" t="s">
        <v>2</v>
      </c>
      <c r="AT24" s="63" t="s">
        <v>2</v>
      </c>
      <c r="AU24" s="64" t="s">
        <v>2</v>
      </c>
      <c r="AV24" s="61" t="s">
        <v>2</v>
      </c>
      <c r="AW24" s="61" t="s">
        <v>2</v>
      </c>
      <c r="AX24" s="63" t="s">
        <v>2</v>
      </c>
      <c r="AY24" s="64" t="s">
        <v>2</v>
      </c>
      <c r="AZ24" s="61" t="s">
        <v>2</v>
      </c>
      <c r="BA24" s="61" t="s">
        <v>2</v>
      </c>
      <c r="BB24" s="63" t="s">
        <v>2</v>
      </c>
      <c r="BC24" s="64" t="s">
        <v>2</v>
      </c>
      <c r="BD24" s="61" t="s">
        <v>2</v>
      </c>
      <c r="BE24" s="61" t="s">
        <v>2</v>
      </c>
      <c r="BF24" s="63" t="s">
        <v>2</v>
      </c>
      <c r="BG24" s="64" t="s">
        <v>2</v>
      </c>
      <c r="BH24" s="61" t="s">
        <v>2</v>
      </c>
      <c r="BI24" s="61" t="s">
        <v>2</v>
      </c>
      <c r="BJ24" s="63" t="s">
        <v>2</v>
      </c>
      <c r="BK24" s="64" t="s">
        <v>2</v>
      </c>
      <c r="BL24" s="61" t="s">
        <v>2</v>
      </c>
      <c r="BM24" s="61" t="s">
        <v>2</v>
      </c>
      <c r="BN24" s="63" t="s">
        <v>2</v>
      </c>
      <c r="BO24" s="64" t="s">
        <v>2</v>
      </c>
      <c r="BP24" s="61" t="s">
        <v>2</v>
      </c>
      <c r="BQ24" s="61" t="s">
        <v>2</v>
      </c>
      <c r="BR24" s="63" t="s">
        <v>2</v>
      </c>
      <c r="BS24" s="64" t="s">
        <v>2</v>
      </c>
      <c r="BT24" s="61" t="s">
        <v>2</v>
      </c>
      <c r="BU24" s="61" t="s">
        <v>2</v>
      </c>
      <c r="BV24" s="63" t="s">
        <v>2</v>
      </c>
      <c r="BW24" s="64" t="s">
        <v>2</v>
      </c>
      <c r="BX24" s="61" t="s">
        <v>2</v>
      </c>
      <c r="BY24" s="61" t="s">
        <v>2</v>
      </c>
      <c r="BZ24" s="63" t="s">
        <v>2</v>
      </c>
      <c r="CA24" s="64" t="s">
        <v>2</v>
      </c>
      <c r="CB24" s="61" t="s">
        <v>2</v>
      </c>
      <c r="CC24" s="61" t="s">
        <v>2</v>
      </c>
      <c r="CD24" s="63" t="s">
        <v>2</v>
      </c>
      <c r="CE24" s="64" t="s">
        <v>2</v>
      </c>
      <c r="CF24" s="61" t="s">
        <v>2</v>
      </c>
      <c r="CG24" s="61" t="s">
        <v>2</v>
      </c>
      <c r="CH24" s="63" t="s">
        <v>2</v>
      </c>
      <c r="CI24" s="64" t="s">
        <v>2</v>
      </c>
      <c r="CJ24" s="61" t="s">
        <v>2</v>
      </c>
      <c r="CK24" s="61" t="s">
        <v>2</v>
      </c>
      <c r="CL24" s="63" t="s">
        <v>2</v>
      </c>
      <c r="CM24" s="64" t="s">
        <v>2</v>
      </c>
      <c r="CN24" s="61" t="s">
        <v>2</v>
      </c>
      <c r="CO24" s="61" t="s">
        <v>2</v>
      </c>
      <c r="CP24" s="63" t="s">
        <v>2</v>
      </c>
      <c r="CQ24" s="64" t="s">
        <v>2</v>
      </c>
      <c r="CR24" s="61" t="s">
        <v>2</v>
      </c>
      <c r="CS24" s="61" t="s">
        <v>2</v>
      </c>
      <c r="CT24" s="63" t="s">
        <v>2</v>
      </c>
      <c r="CU24" s="64" t="s">
        <v>2</v>
      </c>
      <c r="CV24" s="61" t="s">
        <v>2</v>
      </c>
      <c r="CW24" s="61" t="s">
        <v>2</v>
      </c>
      <c r="CX24" s="63" t="s">
        <v>2</v>
      </c>
      <c r="CY24" s="64" t="s">
        <v>2</v>
      </c>
      <c r="CZ24" s="61" t="s">
        <v>2</v>
      </c>
      <c r="DA24" s="61" t="s">
        <v>2</v>
      </c>
      <c r="DB24" s="63" t="s">
        <v>2</v>
      </c>
      <c r="DC24" s="64" t="s">
        <v>2</v>
      </c>
      <c r="DD24" s="61" t="s">
        <v>2</v>
      </c>
      <c r="DE24" s="61" t="s">
        <v>2</v>
      </c>
      <c r="DF24" s="63" t="s">
        <v>2</v>
      </c>
      <c r="DG24" s="64" t="s">
        <v>2</v>
      </c>
      <c r="DH24" s="61" t="s">
        <v>2</v>
      </c>
      <c r="DI24" s="61" t="s">
        <v>2</v>
      </c>
      <c r="DJ24" s="99" t="s">
        <v>2</v>
      </c>
      <c r="DK24" s="64" t="s">
        <v>2</v>
      </c>
      <c r="DL24" s="61" t="s">
        <v>2</v>
      </c>
      <c r="DM24" s="61" t="s">
        <v>2</v>
      </c>
      <c r="DN24" s="99" t="s">
        <v>2</v>
      </c>
      <c r="DO24" s="64" t="s">
        <v>2</v>
      </c>
      <c r="DP24" s="61" t="s">
        <v>2</v>
      </c>
      <c r="DQ24" s="61" t="s">
        <v>2</v>
      </c>
      <c r="DR24" s="63" t="s">
        <v>2</v>
      </c>
      <c r="DS24" s="64" t="s">
        <v>2</v>
      </c>
      <c r="DT24" s="61" t="s">
        <v>2</v>
      </c>
      <c r="DU24" s="61" t="s">
        <v>2</v>
      </c>
      <c r="DV24" s="63" t="s">
        <v>2</v>
      </c>
      <c r="DW24" s="64"/>
      <c r="DX24" s="61"/>
      <c r="DY24" s="98" t="s">
        <v>2</v>
      </c>
      <c r="DZ24" s="99" t="s">
        <v>2</v>
      </c>
      <c r="EA24" s="64" t="s">
        <v>2</v>
      </c>
      <c r="EB24" s="61" t="s">
        <v>2</v>
      </c>
      <c r="EC24" s="61" t="s">
        <v>2</v>
      </c>
      <c r="ED24" s="63" t="s">
        <v>2</v>
      </c>
      <c r="EE24" s="97" t="s">
        <v>2</v>
      </c>
      <c r="EF24" s="61" t="s">
        <v>2</v>
      </c>
      <c r="EG24" s="61" t="s">
        <v>2</v>
      </c>
      <c r="EH24" s="63" t="s">
        <v>2</v>
      </c>
      <c r="EI24" s="64" t="s">
        <v>2</v>
      </c>
      <c r="EJ24" s="61" t="s">
        <v>2</v>
      </c>
      <c r="EK24" s="61" t="s">
        <v>2</v>
      </c>
      <c r="EL24" s="63" t="s">
        <v>2</v>
      </c>
      <c r="EM24" s="64" t="s">
        <v>2</v>
      </c>
      <c r="EN24" s="61" t="s">
        <v>2</v>
      </c>
      <c r="EO24" s="61" t="s">
        <v>2</v>
      </c>
      <c r="EP24" s="63" t="s">
        <v>2</v>
      </c>
      <c r="EQ24" s="64" t="s">
        <v>2</v>
      </c>
      <c r="ER24" s="61" t="s">
        <v>2</v>
      </c>
      <c r="ES24" s="61" t="s">
        <v>2</v>
      </c>
      <c r="ET24" s="63" t="s">
        <v>2</v>
      </c>
      <c r="EU24" s="100">
        <f t="shared" si="0"/>
        <v>0</v>
      </c>
      <c r="EV24" s="101">
        <f t="shared" si="1"/>
        <v>0</v>
      </c>
      <c r="EW24" s="101">
        <f t="shared" si="2"/>
        <v>0</v>
      </c>
      <c r="EX24" s="102">
        <f t="shared" si="3"/>
        <v>0</v>
      </c>
      <c r="IV24" s="89"/>
    </row>
    <row r="25" spans="1:256" ht="15" customHeight="1" x14ac:dyDescent="0.25">
      <c r="A25" s="84">
        <f t="shared" si="8"/>
        <v>20</v>
      </c>
      <c r="B25" s="222" t="str">
        <f>IF(A25&lt;=$G$37,'[1]Liste des élèves'!Q32,"")</f>
        <v/>
      </c>
      <c r="C25" s="85">
        <f t="shared" si="4"/>
        <v>0</v>
      </c>
      <c r="D25" s="86">
        <f t="shared" si="5"/>
        <v>0</v>
      </c>
      <c r="E25" s="86">
        <f t="shared" si="6"/>
        <v>0</v>
      </c>
      <c r="F25" s="87">
        <f t="shared" si="7"/>
        <v>0</v>
      </c>
      <c r="G25" s="64" t="s">
        <v>2</v>
      </c>
      <c r="H25" s="61" t="s">
        <v>2</v>
      </c>
      <c r="I25" s="61" t="s">
        <v>2</v>
      </c>
      <c r="J25" s="63" t="s">
        <v>2</v>
      </c>
      <c r="K25" s="64" t="s">
        <v>2</v>
      </c>
      <c r="L25" s="61" t="s">
        <v>2</v>
      </c>
      <c r="M25" s="61" t="s">
        <v>2</v>
      </c>
      <c r="N25" s="63" t="s">
        <v>2</v>
      </c>
      <c r="O25" s="64" t="s">
        <v>2</v>
      </c>
      <c r="P25" s="61" t="s">
        <v>2</v>
      </c>
      <c r="Q25" s="61" t="s">
        <v>2</v>
      </c>
      <c r="R25" s="63" t="s">
        <v>2</v>
      </c>
      <c r="S25" s="64" t="s">
        <v>2</v>
      </c>
      <c r="T25" s="61" t="s">
        <v>2</v>
      </c>
      <c r="U25" s="61" t="s">
        <v>2</v>
      </c>
      <c r="V25" s="63" t="s">
        <v>2</v>
      </c>
      <c r="W25" s="64" t="s">
        <v>2</v>
      </c>
      <c r="X25" s="61" t="s">
        <v>2</v>
      </c>
      <c r="Y25" s="61" t="s">
        <v>2</v>
      </c>
      <c r="Z25" s="63" t="s">
        <v>2</v>
      </c>
      <c r="AA25" s="64" t="s">
        <v>2</v>
      </c>
      <c r="AB25" s="61" t="s">
        <v>2</v>
      </c>
      <c r="AC25" s="61" t="s">
        <v>2</v>
      </c>
      <c r="AD25" s="63" t="s">
        <v>2</v>
      </c>
      <c r="AE25" s="64" t="s">
        <v>2</v>
      </c>
      <c r="AF25" s="61" t="s">
        <v>2</v>
      </c>
      <c r="AG25" s="61" t="s">
        <v>2</v>
      </c>
      <c r="AH25" s="63" t="s">
        <v>2</v>
      </c>
      <c r="AI25" s="64" t="s">
        <v>2</v>
      </c>
      <c r="AJ25" s="61" t="s">
        <v>2</v>
      </c>
      <c r="AK25" s="61" t="s">
        <v>2</v>
      </c>
      <c r="AL25" s="63" t="s">
        <v>2</v>
      </c>
      <c r="AM25" s="97" t="s">
        <v>2</v>
      </c>
      <c r="AN25" s="61" t="s">
        <v>2</v>
      </c>
      <c r="AO25" s="61" t="s">
        <v>2</v>
      </c>
      <c r="AP25" s="63" t="s">
        <v>2</v>
      </c>
      <c r="AQ25" s="64" t="s">
        <v>2</v>
      </c>
      <c r="AR25" s="61" t="s">
        <v>2</v>
      </c>
      <c r="AS25" s="61" t="s">
        <v>2</v>
      </c>
      <c r="AT25" s="63" t="s">
        <v>2</v>
      </c>
      <c r="AU25" s="64" t="s">
        <v>2</v>
      </c>
      <c r="AV25" s="61" t="s">
        <v>2</v>
      </c>
      <c r="AW25" s="61" t="s">
        <v>2</v>
      </c>
      <c r="AX25" s="63" t="s">
        <v>2</v>
      </c>
      <c r="AY25" s="64" t="s">
        <v>2</v>
      </c>
      <c r="AZ25" s="61" t="s">
        <v>2</v>
      </c>
      <c r="BA25" s="61" t="s">
        <v>2</v>
      </c>
      <c r="BB25" s="63" t="s">
        <v>2</v>
      </c>
      <c r="BC25" s="64" t="s">
        <v>2</v>
      </c>
      <c r="BD25" s="61" t="s">
        <v>2</v>
      </c>
      <c r="BE25" s="61" t="s">
        <v>2</v>
      </c>
      <c r="BF25" s="63" t="s">
        <v>2</v>
      </c>
      <c r="BG25" s="64" t="s">
        <v>2</v>
      </c>
      <c r="BH25" s="61" t="s">
        <v>2</v>
      </c>
      <c r="BI25" s="61" t="s">
        <v>2</v>
      </c>
      <c r="BJ25" s="63" t="s">
        <v>2</v>
      </c>
      <c r="BK25" s="64" t="s">
        <v>2</v>
      </c>
      <c r="BL25" s="61" t="s">
        <v>2</v>
      </c>
      <c r="BM25" s="61" t="s">
        <v>2</v>
      </c>
      <c r="BN25" s="63" t="s">
        <v>2</v>
      </c>
      <c r="BO25" s="64" t="s">
        <v>2</v>
      </c>
      <c r="BP25" s="61" t="s">
        <v>2</v>
      </c>
      <c r="BQ25" s="61" t="s">
        <v>2</v>
      </c>
      <c r="BR25" s="63" t="s">
        <v>2</v>
      </c>
      <c r="BS25" s="64" t="s">
        <v>2</v>
      </c>
      <c r="BT25" s="61" t="s">
        <v>2</v>
      </c>
      <c r="BU25" s="61" t="s">
        <v>2</v>
      </c>
      <c r="BV25" s="63" t="s">
        <v>2</v>
      </c>
      <c r="BW25" s="64" t="s">
        <v>2</v>
      </c>
      <c r="BX25" s="61" t="s">
        <v>2</v>
      </c>
      <c r="BY25" s="61" t="s">
        <v>2</v>
      </c>
      <c r="BZ25" s="63" t="s">
        <v>2</v>
      </c>
      <c r="CA25" s="64" t="s">
        <v>2</v>
      </c>
      <c r="CB25" s="61" t="s">
        <v>2</v>
      </c>
      <c r="CC25" s="61" t="s">
        <v>2</v>
      </c>
      <c r="CD25" s="63" t="s">
        <v>2</v>
      </c>
      <c r="CE25" s="64" t="s">
        <v>2</v>
      </c>
      <c r="CF25" s="61" t="s">
        <v>2</v>
      </c>
      <c r="CG25" s="61" t="s">
        <v>2</v>
      </c>
      <c r="CH25" s="63" t="s">
        <v>2</v>
      </c>
      <c r="CI25" s="64" t="s">
        <v>2</v>
      </c>
      <c r="CJ25" s="61" t="s">
        <v>2</v>
      </c>
      <c r="CK25" s="61" t="s">
        <v>2</v>
      </c>
      <c r="CL25" s="63" t="s">
        <v>2</v>
      </c>
      <c r="CM25" s="64" t="s">
        <v>2</v>
      </c>
      <c r="CN25" s="61" t="s">
        <v>2</v>
      </c>
      <c r="CO25" s="61" t="s">
        <v>2</v>
      </c>
      <c r="CP25" s="63" t="s">
        <v>2</v>
      </c>
      <c r="CQ25" s="64" t="s">
        <v>2</v>
      </c>
      <c r="CR25" s="61" t="s">
        <v>2</v>
      </c>
      <c r="CS25" s="61" t="s">
        <v>2</v>
      </c>
      <c r="CT25" s="63" t="s">
        <v>2</v>
      </c>
      <c r="CU25" s="64" t="s">
        <v>2</v>
      </c>
      <c r="CV25" s="61" t="s">
        <v>2</v>
      </c>
      <c r="CW25" s="61" t="s">
        <v>2</v>
      </c>
      <c r="CX25" s="63" t="s">
        <v>2</v>
      </c>
      <c r="CY25" s="64" t="s">
        <v>2</v>
      </c>
      <c r="CZ25" s="61" t="s">
        <v>2</v>
      </c>
      <c r="DA25" s="61" t="s">
        <v>2</v>
      </c>
      <c r="DB25" s="63" t="s">
        <v>2</v>
      </c>
      <c r="DC25" s="64" t="s">
        <v>2</v>
      </c>
      <c r="DD25" s="61" t="s">
        <v>2</v>
      </c>
      <c r="DE25" s="61" t="s">
        <v>2</v>
      </c>
      <c r="DF25" s="63" t="s">
        <v>2</v>
      </c>
      <c r="DG25" s="64" t="s">
        <v>2</v>
      </c>
      <c r="DH25" s="61" t="s">
        <v>2</v>
      </c>
      <c r="DI25" s="61" t="s">
        <v>2</v>
      </c>
      <c r="DJ25" s="99" t="s">
        <v>2</v>
      </c>
      <c r="DK25" s="64" t="s">
        <v>2</v>
      </c>
      <c r="DL25" s="61" t="s">
        <v>2</v>
      </c>
      <c r="DM25" s="61" t="s">
        <v>2</v>
      </c>
      <c r="DN25" s="99" t="s">
        <v>2</v>
      </c>
      <c r="DO25" s="64" t="s">
        <v>2</v>
      </c>
      <c r="DP25" s="61" t="s">
        <v>2</v>
      </c>
      <c r="DQ25" s="61" t="s">
        <v>2</v>
      </c>
      <c r="DR25" s="63" t="s">
        <v>2</v>
      </c>
      <c r="DS25" s="64" t="s">
        <v>2</v>
      </c>
      <c r="DT25" s="61" t="s">
        <v>2</v>
      </c>
      <c r="DU25" s="61" t="s">
        <v>2</v>
      </c>
      <c r="DV25" s="63" t="s">
        <v>2</v>
      </c>
      <c r="DW25" s="64"/>
      <c r="DX25" s="61"/>
      <c r="DY25" s="98" t="s">
        <v>2</v>
      </c>
      <c r="DZ25" s="99" t="s">
        <v>2</v>
      </c>
      <c r="EA25" s="64" t="s">
        <v>2</v>
      </c>
      <c r="EB25" s="61" t="s">
        <v>2</v>
      </c>
      <c r="EC25" s="61" t="s">
        <v>2</v>
      </c>
      <c r="ED25" s="63" t="s">
        <v>2</v>
      </c>
      <c r="EE25" s="97" t="s">
        <v>2</v>
      </c>
      <c r="EF25" s="61" t="s">
        <v>2</v>
      </c>
      <c r="EG25" s="61" t="s">
        <v>2</v>
      </c>
      <c r="EH25" s="63" t="s">
        <v>2</v>
      </c>
      <c r="EI25" s="64" t="s">
        <v>2</v>
      </c>
      <c r="EJ25" s="61" t="s">
        <v>2</v>
      </c>
      <c r="EK25" s="61" t="s">
        <v>2</v>
      </c>
      <c r="EL25" s="63" t="s">
        <v>2</v>
      </c>
      <c r="EM25" s="64" t="s">
        <v>2</v>
      </c>
      <c r="EN25" s="61" t="s">
        <v>2</v>
      </c>
      <c r="EO25" s="61" t="s">
        <v>2</v>
      </c>
      <c r="EP25" s="63" t="s">
        <v>2</v>
      </c>
      <c r="EQ25" s="64" t="s">
        <v>2</v>
      </c>
      <c r="ER25" s="61" t="s">
        <v>2</v>
      </c>
      <c r="ES25" s="61" t="s">
        <v>2</v>
      </c>
      <c r="ET25" s="63" t="s">
        <v>2</v>
      </c>
      <c r="EU25" s="100">
        <f t="shared" si="0"/>
        <v>0</v>
      </c>
      <c r="EV25" s="101">
        <f t="shared" si="1"/>
        <v>0</v>
      </c>
      <c r="EW25" s="101">
        <f t="shared" si="2"/>
        <v>0</v>
      </c>
      <c r="EX25" s="102">
        <f t="shared" si="3"/>
        <v>0</v>
      </c>
      <c r="IV25" s="89"/>
    </row>
    <row r="26" spans="1:256" ht="15" customHeight="1" x14ac:dyDescent="0.25">
      <c r="A26" s="84">
        <f t="shared" si="8"/>
        <v>21</v>
      </c>
      <c r="B26" s="222" t="str">
        <f>IF(A26&lt;=$G$37,'[1]Liste des élèves'!Q33,"")</f>
        <v/>
      </c>
      <c r="C26" s="85">
        <f t="shared" si="4"/>
        <v>0</v>
      </c>
      <c r="D26" s="86">
        <f t="shared" si="5"/>
        <v>0</v>
      </c>
      <c r="E26" s="86">
        <f t="shared" si="6"/>
        <v>0</v>
      </c>
      <c r="F26" s="87">
        <f t="shared" si="7"/>
        <v>0</v>
      </c>
      <c r="G26" s="64" t="s">
        <v>2</v>
      </c>
      <c r="H26" s="61" t="s">
        <v>2</v>
      </c>
      <c r="I26" s="61" t="s">
        <v>2</v>
      </c>
      <c r="J26" s="63" t="s">
        <v>2</v>
      </c>
      <c r="K26" s="64" t="s">
        <v>2</v>
      </c>
      <c r="L26" s="61" t="s">
        <v>2</v>
      </c>
      <c r="M26" s="61" t="s">
        <v>2</v>
      </c>
      <c r="N26" s="63" t="s">
        <v>2</v>
      </c>
      <c r="O26" s="64" t="s">
        <v>2</v>
      </c>
      <c r="P26" s="61" t="s">
        <v>2</v>
      </c>
      <c r="Q26" s="61" t="s">
        <v>2</v>
      </c>
      <c r="R26" s="63" t="s">
        <v>2</v>
      </c>
      <c r="S26" s="64" t="s">
        <v>2</v>
      </c>
      <c r="T26" s="61" t="s">
        <v>2</v>
      </c>
      <c r="U26" s="61" t="s">
        <v>2</v>
      </c>
      <c r="V26" s="63" t="s">
        <v>2</v>
      </c>
      <c r="W26" s="64" t="s">
        <v>2</v>
      </c>
      <c r="X26" s="61" t="s">
        <v>2</v>
      </c>
      <c r="Y26" s="61" t="s">
        <v>2</v>
      </c>
      <c r="Z26" s="63" t="s">
        <v>2</v>
      </c>
      <c r="AA26" s="64" t="s">
        <v>2</v>
      </c>
      <c r="AB26" s="61" t="s">
        <v>2</v>
      </c>
      <c r="AC26" s="61" t="s">
        <v>2</v>
      </c>
      <c r="AD26" s="63" t="s">
        <v>2</v>
      </c>
      <c r="AE26" s="64" t="s">
        <v>2</v>
      </c>
      <c r="AF26" s="61" t="s">
        <v>2</v>
      </c>
      <c r="AG26" s="61" t="s">
        <v>2</v>
      </c>
      <c r="AH26" s="63" t="s">
        <v>2</v>
      </c>
      <c r="AI26" s="64" t="s">
        <v>2</v>
      </c>
      <c r="AJ26" s="61" t="s">
        <v>2</v>
      </c>
      <c r="AK26" s="61" t="s">
        <v>2</v>
      </c>
      <c r="AL26" s="63" t="s">
        <v>2</v>
      </c>
      <c r="AM26" s="97" t="s">
        <v>2</v>
      </c>
      <c r="AN26" s="61" t="s">
        <v>2</v>
      </c>
      <c r="AO26" s="61" t="s">
        <v>2</v>
      </c>
      <c r="AP26" s="63" t="s">
        <v>2</v>
      </c>
      <c r="AQ26" s="64" t="s">
        <v>2</v>
      </c>
      <c r="AR26" s="61" t="s">
        <v>2</v>
      </c>
      <c r="AS26" s="61" t="s">
        <v>2</v>
      </c>
      <c r="AT26" s="63" t="s">
        <v>2</v>
      </c>
      <c r="AU26" s="64" t="s">
        <v>2</v>
      </c>
      <c r="AV26" s="61" t="s">
        <v>2</v>
      </c>
      <c r="AW26" s="61" t="s">
        <v>2</v>
      </c>
      <c r="AX26" s="63" t="s">
        <v>2</v>
      </c>
      <c r="AY26" s="64" t="s">
        <v>2</v>
      </c>
      <c r="AZ26" s="61" t="s">
        <v>2</v>
      </c>
      <c r="BA26" s="61" t="s">
        <v>2</v>
      </c>
      <c r="BB26" s="63" t="s">
        <v>2</v>
      </c>
      <c r="BC26" s="64" t="s">
        <v>2</v>
      </c>
      <c r="BD26" s="61" t="s">
        <v>2</v>
      </c>
      <c r="BE26" s="61" t="s">
        <v>2</v>
      </c>
      <c r="BF26" s="63" t="s">
        <v>2</v>
      </c>
      <c r="BG26" s="64" t="s">
        <v>2</v>
      </c>
      <c r="BH26" s="61" t="s">
        <v>2</v>
      </c>
      <c r="BI26" s="61" t="s">
        <v>2</v>
      </c>
      <c r="BJ26" s="63" t="s">
        <v>2</v>
      </c>
      <c r="BK26" s="64" t="s">
        <v>2</v>
      </c>
      <c r="BL26" s="61" t="s">
        <v>2</v>
      </c>
      <c r="BM26" s="61" t="s">
        <v>2</v>
      </c>
      <c r="BN26" s="63" t="s">
        <v>2</v>
      </c>
      <c r="BO26" s="64" t="s">
        <v>2</v>
      </c>
      <c r="BP26" s="61" t="s">
        <v>2</v>
      </c>
      <c r="BQ26" s="61" t="s">
        <v>2</v>
      </c>
      <c r="BR26" s="63" t="s">
        <v>2</v>
      </c>
      <c r="BS26" s="64" t="s">
        <v>2</v>
      </c>
      <c r="BT26" s="61" t="s">
        <v>2</v>
      </c>
      <c r="BU26" s="61" t="s">
        <v>2</v>
      </c>
      <c r="BV26" s="63" t="s">
        <v>2</v>
      </c>
      <c r="BW26" s="64" t="s">
        <v>2</v>
      </c>
      <c r="BX26" s="61" t="s">
        <v>2</v>
      </c>
      <c r="BY26" s="61" t="s">
        <v>2</v>
      </c>
      <c r="BZ26" s="63" t="s">
        <v>2</v>
      </c>
      <c r="CA26" s="64" t="s">
        <v>2</v>
      </c>
      <c r="CB26" s="61" t="s">
        <v>2</v>
      </c>
      <c r="CC26" s="61" t="s">
        <v>2</v>
      </c>
      <c r="CD26" s="63" t="s">
        <v>2</v>
      </c>
      <c r="CE26" s="64" t="s">
        <v>2</v>
      </c>
      <c r="CF26" s="61" t="s">
        <v>2</v>
      </c>
      <c r="CG26" s="61" t="s">
        <v>2</v>
      </c>
      <c r="CH26" s="63" t="s">
        <v>2</v>
      </c>
      <c r="CI26" s="64" t="s">
        <v>2</v>
      </c>
      <c r="CJ26" s="61" t="s">
        <v>2</v>
      </c>
      <c r="CK26" s="61" t="s">
        <v>2</v>
      </c>
      <c r="CL26" s="63" t="s">
        <v>2</v>
      </c>
      <c r="CM26" s="64" t="s">
        <v>2</v>
      </c>
      <c r="CN26" s="61" t="s">
        <v>2</v>
      </c>
      <c r="CO26" s="61" t="s">
        <v>2</v>
      </c>
      <c r="CP26" s="63" t="s">
        <v>2</v>
      </c>
      <c r="CQ26" s="64" t="s">
        <v>2</v>
      </c>
      <c r="CR26" s="61" t="s">
        <v>2</v>
      </c>
      <c r="CS26" s="61" t="s">
        <v>2</v>
      </c>
      <c r="CT26" s="63" t="s">
        <v>2</v>
      </c>
      <c r="CU26" s="64" t="s">
        <v>2</v>
      </c>
      <c r="CV26" s="61" t="s">
        <v>2</v>
      </c>
      <c r="CW26" s="61" t="s">
        <v>2</v>
      </c>
      <c r="CX26" s="63" t="s">
        <v>2</v>
      </c>
      <c r="CY26" s="64" t="s">
        <v>2</v>
      </c>
      <c r="CZ26" s="61" t="s">
        <v>2</v>
      </c>
      <c r="DA26" s="61" t="s">
        <v>2</v>
      </c>
      <c r="DB26" s="63" t="s">
        <v>2</v>
      </c>
      <c r="DC26" s="64" t="s">
        <v>2</v>
      </c>
      <c r="DD26" s="61" t="s">
        <v>2</v>
      </c>
      <c r="DE26" s="61" t="s">
        <v>2</v>
      </c>
      <c r="DF26" s="63" t="s">
        <v>2</v>
      </c>
      <c r="DG26" s="64" t="s">
        <v>2</v>
      </c>
      <c r="DH26" s="61" t="s">
        <v>2</v>
      </c>
      <c r="DI26" s="61" t="s">
        <v>2</v>
      </c>
      <c r="DJ26" s="99" t="s">
        <v>2</v>
      </c>
      <c r="DK26" s="64" t="s">
        <v>2</v>
      </c>
      <c r="DL26" s="61" t="s">
        <v>2</v>
      </c>
      <c r="DM26" s="61" t="s">
        <v>2</v>
      </c>
      <c r="DN26" s="99" t="s">
        <v>2</v>
      </c>
      <c r="DO26" s="64" t="s">
        <v>2</v>
      </c>
      <c r="DP26" s="61" t="s">
        <v>2</v>
      </c>
      <c r="DQ26" s="61" t="s">
        <v>2</v>
      </c>
      <c r="DR26" s="63" t="s">
        <v>2</v>
      </c>
      <c r="DS26" s="64" t="s">
        <v>2</v>
      </c>
      <c r="DT26" s="61" t="s">
        <v>2</v>
      </c>
      <c r="DU26" s="61" t="s">
        <v>2</v>
      </c>
      <c r="DV26" s="63" t="s">
        <v>2</v>
      </c>
      <c r="DW26" s="64"/>
      <c r="DX26" s="61"/>
      <c r="DY26" s="98" t="s">
        <v>2</v>
      </c>
      <c r="DZ26" s="99" t="s">
        <v>2</v>
      </c>
      <c r="EA26" s="64" t="s">
        <v>2</v>
      </c>
      <c r="EB26" s="61" t="s">
        <v>2</v>
      </c>
      <c r="EC26" s="61" t="s">
        <v>2</v>
      </c>
      <c r="ED26" s="63" t="s">
        <v>2</v>
      </c>
      <c r="EE26" s="97" t="s">
        <v>2</v>
      </c>
      <c r="EF26" s="61" t="s">
        <v>2</v>
      </c>
      <c r="EG26" s="61" t="s">
        <v>2</v>
      </c>
      <c r="EH26" s="63" t="s">
        <v>2</v>
      </c>
      <c r="EI26" s="64" t="s">
        <v>2</v>
      </c>
      <c r="EJ26" s="61" t="s">
        <v>2</v>
      </c>
      <c r="EK26" s="61" t="s">
        <v>2</v>
      </c>
      <c r="EL26" s="63" t="s">
        <v>2</v>
      </c>
      <c r="EM26" s="64" t="s">
        <v>2</v>
      </c>
      <c r="EN26" s="61" t="s">
        <v>2</v>
      </c>
      <c r="EO26" s="61" t="s">
        <v>2</v>
      </c>
      <c r="EP26" s="63" t="s">
        <v>2</v>
      </c>
      <c r="EQ26" s="64" t="s">
        <v>2</v>
      </c>
      <c r="ER26" s="61" t="s">
        <v>2</v>
      </c>
      <c r="ES26" s="61" t="s">
        <v>2</v>
      </c>
      <c r="ET26" s="63" t="s">
        <v>2</v>
      </c>
      <c r="EU26" s="100">
        <f t="shared" si="0"/>
        <v>0</v>
      </c>
      <c r="EV26" s="101">
        <f t="shared" si="1"/>
        <v>0</v>
      </c>
      <c r="EW26" s="101">
        <f t="shared" si="2"/>
        <v>0</v>
      </c>
      <c r="EX26" s="102">
        <f t="shared" si="3"/>
        <v>0</v>
      </c>
      <c r="IV26" s="89"/>
    </row>
    <row r="27" spans="1:256" ht="15" customHeight="1" x14ac:dyDescent="0.25">
      <c r="A27" s="84">
        <f t="shared" si="8"/>
        <v>22</v>
      </c>
      <c r="B27" s="222" t="str">
        <f>IF(A27&lt;=$G$37,'[1]Liste des élèves'!Q34,"")</f>
        <v/>
      </c>
      <c r="C27" s="85">
        <f t="shared" si="4"/>
        <v>0</v>
      </c>
      <c r="D27" s="86">
        <f t="shared" si="5"/>
        <v>0</v>
      </c>
      <c r="E27" s="86">
        <f t="shared" si="6"/>
        <v>0</v>
      </c>
      <c r="F27" s="87">
        <f t="shared" si="7"/>
        <v>0</v>
      </c>
      <c r="G27" s="64" t="s">
        <v>2</v>
      </c>
      <c r="H27" s="61" t="s">
        <v>2</v>
      </c>
      <c r="I27" s="61" t="s">
        <v>2</v>
      </c>
      <c r="J27" s="63" t="s">
        <v>2</v>
      </c>
      <c r="K27" s="64" t="s">
        <v>2</v>
      </c>
      <c r="L27" s="61" t="s">
        <v>2</v>
      </c>
      <c r="M27" s="61" t="s">
        <v>2</v>
      </c>
      <c r="N27" s="63" t="s">
        <v>2</v>
      </c>
      <c r="O27" s="64" t="s">
        <v>2</v>
      </c>
      <c r="P27" s="61" t="s">
        <v>2</v>
      </c>
      <c r="Q27" s="61" t="s">
        <v>2</v>
      </c>
      <c r="R27" s="63" t="s">
        <v>2</v>
      </c>
      <c r="S27" s="64" t="s">
        <v>2</v>
      </c>
      <c r="T27" s="61" t="s">
        <v>2</v>
      </c>
      <c r="U27" s="61" t="s">
        <v>2</v>
      </c>
      <c r="V27" s="63" t="s">
        <v>2</v>
      </c>
      <c r="W27" s="64" t="s">
        <v>2</v>
      </c>
      <c r="X27" s="61" t="s">
        <v>2</v>
      </c>
      <c r="Y27" s="61" t="s">
        <v>2</v>
      </c>
      <c r="Z27" s="63" t="s">
        <v>2</v>
      </c>
      <c r="AA27" s="64" t="s">
        <v>2</v>
      </c>
      <c r="AB27" s="61" t="s">
        <v>2</v>
      </c>
      <c r="AC27" s="61" t="s">
        <v>2</v>
      </c>
      <c r="AD27" s="63" t="s">
        <v>2</v>
      </c>
      <c r="AE27" s="64" t="s">
        <v>2</v>
      </c>
      <c r="AF27" s="61" t="s">
        <v>2</v>
      </c>
      <c r="AG27" s="61" t="s">
        <v>2</v>
      </c>
      <c r="AH27" s="63" t="s">
        <v>2</v>
      </c>
      <c r="AI27" s="64" t="s">
        <v>2</v>
      </c>
      <c r="AJ27" s="61" t="s">
        <v>2</v>
      </c>
      <c r="AK27" s="61" t="s">
        <v>2</v>
      </c>
      <c r="AL27" s="63" t="s">
        <v>2</v>
      </c>
      <c r="AM27" s="97" t="s">
        <v>2</v>
      </c>
      <c r="AN27" s="61" t="s">
        <v>2</v>
      </c>
      <c r="AO27" s="61" t="s">
        <v>2</v>
      </c>
      <c r="AP27" s="63" t="s">
        <v>2</v>
      </c>
      <c r="AQ27" s="64" t="s">
        <v>2</v>
      </c>
      <c r="AR27" s="61" t="s">
        <v>2</v>
      </c>
      <c r="AS27" s="61" t="s">
        <v>2</v>
      </c>
      <c r="AT27" s="63" t="s">
        <v>2</v>
      </c>
      <c r="AU27" s="64" t="s">
        <v>2</v>
      </c>
      <c r="AV27" s="61" t="s">
        <v>2</v>
      </c>
      <c r="AW27" s="61" t="s">
        <v>2</v>
      </c>
      <c r="AX27" s="63" t="s">
        <v>2</v>
      </c>
      <c r="AY27" s="64" t="s">
        <v>2</v>
      </c>
      <c r="AZ27" s="61" t="s">
        <v>2</v>
      </c>
      <c r="BA27" s="61" t="s">
        <v>2</v>
      </c>
      <c r="BB27" s="63" t="s">
        <v>2</v>
      </c>
      <c r="BC27" s="64" t="s">
        <v>2</v>
      </c>
      <c r="BD27" s="61" t="s">
        <v>2</v>
      </c>
      <c r="BE27" s="61" t="s">
        <v>2</v>
      </c>
      <c r="BF27" s="63" t="s">
        <v>2</v>
      </c>
      <c r="BG27" s="64" t="s">
        <v>2</v>
      </c>
      <c r="BH27" s="61" t="s">
        <v>2</v>
      </c>
      <c r="BI27" s="61" t="s">
        <v>2</v>
      </c>
      <c r="BJ27" s="63" t="s">
        <v>2</v>
      </c>
      <c r="BK27" s="64" t="s">
        <v>2</v>
      </c>
      <c r="BL27" s="61" t="s">
        <v>2</v>
      </c>
      <c r="BM27" s="61" t="s">
        <v>2</v>
      </c>
      <c r="BN27" s="63" t="s">
        <v>2</v>
      </c>
      <c r="BO27" s="64" t="s">
        <v>2</v>
      </c>
      <c r="BP27" s="61" t="s">
        <v>2</v>
      </c>
      <c r="BQ27" s="61" t="s">
        <v>2</v>
      </c>
      <c r="BR27" s="63" t="s">
        <v>2</v>
      </c>
      <c r="BS27" s="64" t="s">
        <v>2</v>
      </c>
      <c r="BT27" s="61" t="s">
        <v>2</v>
      </c>
      <c r="BU27" s="61" t="s">
        <v>2</v>
      </c>
      <c r="BV27" s="63" t="s">
        <v>2</v>
      </c>
      <c r="BW27" s="64" t="s">
        <v>2</v>
      </c>
      <c r="BX27" s="61" t="s">
        <v>2</v>
      </c>
      <c r="BY27" s="61" t="s">
        <v>2</v>
      </c>
      <c r="BZ27" s="63" t="s">
        <v>2</v>
      </c>
      <c r="CA27" s="64" t="s">
        <v>2</v>
      </c>
      <c r="CB27" s="61" t="s">
        <v>2</v>
      </c>
      <c r="CC27" s="61" t="s">
        <v>2</v>
      </c>
      <c r="CD27" s="63" t="s">
        <v>2</v>
      </c>
      <c r="CE27" s="64" t="s">
        <v>2</v>
      </c>
      <c r="CF27" s="61" t="s">
        <v>2</v>
      </c>
      <c r="CG27" s="61" t="s">
        <v>2</v>
      </c>
      <c r="CH27" s="63" t="s">
        <v>2</v>
      </c>
      <c r="CI27" s="64" t="s">
        <v>2</v>
      </c>
      <c r="CJ27" s="61" t="s">
        <v>2</v>
      </c>
      <c r="CK27" s="61" t="s">
        <v>2</v>
      </c>
      <c r="CL27" s="63" t="s">
        <v>2</v>
      </c>
      <c r="CM27" s="64" t="s">
        <v>2</v>
      </c>
      <c r="CN27" s="61" t="s">
        <v>2</v>
      </c>
      <c r="CO27" s="61" t="s">
        <v>2</v>
      </c>
      <c r="CP27" s="63" t="s">
        <v>2</v>
      </c>
      <c r="CQ27" s="64" t="s">
        <v>2</v>
      </c>
      <c r="CR27" s="61" t="s">
        <v>2</v>
      </c>
      <c r="CS27" s="61" t="s">
        <v>2</v>
      </c>
      <c r="CT27" s="63" t="s">
        <v>2</v>
      </c>
      <c r="CU27" s="64" t="s">
        <v>2</v>
      </c>
      <c r="CV27" s="61" t="s">
        <v>2</v>
      </c>
      <c r="CW27" s="61" t="s">
        <v>2</v>
      </c>
      <c r="CX27" s="63" t="s">
        <v>2</v>
      </c>
      <c r="CY27" s="64" t="s">
        <v>2</v>
      </c>
      <c r="CZ27" s="61" t="s">
        <v>2</v>
      </c>
      <c r="DA27" s="61" t="s">
        <v>2</v>
      </c>
      <c r="DB27" s="63" t="s">
        <v>2</v>
      </c>
      <c r="DC27" s="64" t="s">
        <v>2</v>
      </c>
      <c r="DD27" s="61" t="s">
        <v>2</v>
      </c>
      <c r="DE27" s="61" t="s">
        <v>2</v>
      </c>
      <c r="DF27" s="63" t="s">
        <v>2</v>
      </c>
      <c r="DG27" s="64" t="s">
        <v>2</v>
      </c>
      <c r="DH27" s="61" t="s">
        <v>2</v>
      </c>
      <c r="DI27" s="61" t="s">
        <v>2</v>
      </c>
      <c r="DJ27" s="99" t="s">
        <v>2</v>
      </c>
      <c r="DK27" s="64" t="s">
        <v>2</v>
      </c>
      <c r="DL27" s="61" t="s">
        <v>2</v>
      </c>
      <c r="DM27" s="61" t="s">
        <v>2</v>
      </c>
      <c r="DN27" s="99" t="s">
        <v>2</v>
      </c>
      <c r="DO27" s="64" t="s">
        <v>2</v>
      </c>
      <c r="DP27" s="61" t="s">
        <v>2</v>
      </c>
      <c r="DQ27" s="61" t="s">
        <v>2</v>
      </c>
      <c r="DR27" s="63" t="s">
        <v>2</v>
      </c>
      <c r="DS27" s="64" t="s">
        <v>2</v>
      </c>
      <c r="DT27" s="61" t="s">
        <v>2</v>
      </c>
      <c r="DU27" s="61" t="s">
        <v>2</v>
      </c>
      <c r="DV27" s="63" t="s">
        <v>2</v>
      </c>
      <c r="DW27" s="64"/>
      <c r="DX27" s="61"/>
      <c r="DY27" s="98" t="s">
        <v>2</v>
      </c>
      <c r="DZ27" s="99" t="s">
        <v>2</v>
      </c>
      <c r="EA27" s="64" t="s">
        <v>2</v>
      </c>
      <c r="EB27" s="61" t="s">
        <v>2</v>
      </c>
      <c r="EC27" s="61" t="s">
        <v>2</v>
      </c>
      <c r="ED27" s="63" t="s">
        <v>2</v>
      </c>
      <c r="EE27" s="97" t="s">
        <v>2</v>
      </c>
      <c r="EF27" s="61" t="s">
        <v>2</v>
      </c>
      <c r="EG27" s="61" t="s">
        <v>2</v>
      </c>
      <c r="EH27" s="63" t="s">
        <v>2</v>
      </c>
      <c r="EI27" s="64" t="s">
        <v>2</v>
      </c>
      <c r="EJ27" s="61" t="s">
        <v>2</v>
      </c>
      <c r="EK27" s="61" t="s">
        <v>2</v>
      </c>
      <c r="EL27" s="63" t="s">
        <v>2</v>
      </c>
      <c r="EM27" s="64" t="s">
        <v>2</v>
      </c>
      <c r="EN27" s="61" t="s">
        <v>2</v>
      </c>
      <c r="EO27" s="61" t="s">
        <v>2</v>
      </c>
      <c r="EP27" s="63" t="s">
        <v>2</v>
      </c>
      <c r="EQ27" s="64" t="s">
        <v>2</v>
      </c>
      <c r="ER27" s="61" t="s">
        <v>2</v>
      </c>
      <c r="ES27" s="61" t="s">
        <v>2</v>
      </c>
      <c r="ET27" s="63" t="s">
        <v>2</v>
      </c>
      <c r="EU27" s="100">
        <f t="shared" si="0"/>
        <v>0</v>
      </c>
      <c r="EV27" s="101">
        <f t="shared" si="1"/>
        <v>0</v>
      </c>
      <c r="EW27" s="101">
        <f t="shared" si="2"/>
        <v>0</v>
      </c>
      <c r="EX27" s="102">
        <f t="shared" si="3"/>
        <v>0</v>
      </c>
      <c r="IV27" s="89"/>
    </row>
    <row r="28" spans="1:256" ht="15" customHeight="1" x14ac:dyDescent="0.25">
      <c r="A28" s="84">
        <f t="shared" si="8"/>
        <v>23</v>
      </c>
      <c r="B28" s="222" t="str">
        <f>IF(A28&lt;=$G$37,'[1]Liste des élèves'!Q35,"")</f>
        <v/>
      </c>
      <c r="C28" s="85">
        <f t="shared" si="4"/>
        <v>0</v>
      </c>
      <c r="D28" s="86">
        <f t="shared" si="5"/>
        <v>0</v>
      </c>
      <c r="E28" s="86">
        <f t="shared" si="6"/>
        <v>0</v>
      </c>
      <c r="F28" s="87">
        <f t="shared" si="7"/>
        <v>0</v>
      </c>
      <c r="G28" s="64" t="s">
        <v>2</v>
      </c>
      <c r="H28" s="61" t="s">
        <v>2</v>
      </c>
      <c r="I28" s="61" t="s">
        <v>2</v>
      </c>
      <c r="J28" s="63" t="s">
        <v>2</v>
      </c>
      <c r="K28" s="64" t="s">
        <v>2</v>
      </c>
      <c r="L28" s="61" t="s">
        <v>2</v>
      </c>
      <c r="M28" s="61" t="s">
        <v>2</v>
      </c>
      <c r="N28" s="63" t="s">
        <v>2</v>
      </c>
      <c r="O28" s="64" t="s">
        <v>2</v>
      </c>
      <c r="P28" s="61" t="s">
        <v>2</v>
      </c>
      <c r="Q28" s="61" t="s">
        <v>2</v>
      </c>
      <c r="R28" s="63" t="s">
        <v>2</v>
      </c>
      <c r="S28" s="64" t="s">
        <v>2</v>
      </c>
      <c r="T28" s="61" t="s">
        <v>2</v>
      </c>
      <c r="U28" s="61" t="s">
        <v>2</v>
      </c>
      <c r="V28" s="63" t="s">
        <v>2</v>
      </c>
      <c r="W28" s="64" t="s">
        <v>2</v>
      </c>
      <c r="X28" s="61" t="s">
        <v>2</v>
      </c>
      <c r="Y28" s="61" t="s">
        <v>2</v>
      </c>
      <c r="Z28" s="63" t="s">
        <v>2</v>
      </c>
      <c r="AA28" s="64" t="s">
        <v>2</v>
      </c>
      <c r="AB28" s="61" t="s">
        <v>2</v>
      </c>
      <c r="AC28" s="61" t="s">
        <v>2</v>
      </c>
      <c r="AD28" s="63" t="s">
        <v>2</v>
      </c>
      <c r="AE28" s="64" t="s">
        <v>2</v>
      </c>
      <c r="AF28" s="61" t="s">
        <v>2</v>
      </c>
      <c r="AG28" s="61" t="s">
        <v>2</v>
      </c>
      <c r="AH28" s="63" t="s">
        <v>2</v>
      </c>
      <c r="AI28" s="64" t="s">
        <v>2</v>
      </c>
      <c r="AJ28" s="61" t="s">
        <v>2</v>
      </c>
      <c r="AK28" s="61" t="s">
        <v>2</v>
      </c>
      <c r="AL28" s="63" t="s">
        <v>2</v>
      </c>
      <c r="AM28" s="97" t="s">
        <v>2</v>
      </c>
      <c r="AN28" s="61" t="s">
        <v>2</v>
      </c>
      <c r="AO28" s="61" t="s">
        <v>2</v>
      </c>
      <c r="AP28" s="63" t="s">
        <v>2</v>
      </c>
      <c r="AQ28" s="64" t="s">
        <v>2</v>
      </c>
      <c r="AR28" s="61" t="s">
        <v>2</v>
      </c>
      <c r="AS28" s="61" t="s">
        <v>2</v>
      </c>
      <c r="AT28" s="63" t="s">
        <v>2</v>
      </c>
      <c r="AU28" s="64" t="s">
        <v>2</v>
      </c>
      <c r="AV28" s="61" t="s">
        <v>2</v>
      </c>
      <c r="AW28" s="61" t="s">
        <v>2</v>
      </c>
      <c r="AX28" s="63" t="s">
        <v>2</v>
      </c>
      <c r="AY28" s="64" t="s">
        <v>2</v>
      </c>
      <c r="AZ28" s="61" t="s">
        <v>2</v>
      </c>
      <c r="BA28" s="61" t="s">
        <v>2</v>
      </c>
      <c r="BB28" s="63" t="s">
        <v>2</v>
      </c>
      <c r="BC28" s="64" t="s">
        <v>2</v>
      </c>
      <c r="BD28" s="61" t="s">
        <v>2</v>
      </c>
      <c r="BE28" s="61" t="s">
        <v>2</v>
      </c>
      <c r="BF28" s="63" t="s">
        <v>2</v>
      </c>
      <c r="BG28" s="64" t="s">
        <v>2</v>
      </c>
      <c r="BH28" s="61" t="s">
        <v>2</v>
      </c>
      <c r="BI28" s="61" t="s">
        <v>2</v>
      </c>
      <c r="BJ28" s="63" t="s">
        <v>2</v>
      </c>
      <c r="BK28" s="64" t="s">
        <v>2</v>
      </c>
      <c r="BL28" s="61" t="s">
        <v>2</v>
      </c>
      <c r="BM28" s="61" t="s">
        <v>2</v>
      </c>
      <c r="BN28" s="63" t="s">
        <v>2</v>
      </c>
      <c r="BO28" s="64" t="s">
        <v>2</v>
      </c>
      <c r="BP28" s="61" t="s">
        <v>2</v>
      </c>
      <c r="BQ28" s="61" t="s">
        <v>2</v>
      </c>
      <c r="BR28" s="63" t="s">
        <v>2</v>
      </c>
      <c r="BS28" s="64" t="s">
        <v>2</v>
      </c>
      <c r="BT28" s="61" t="s">
        <v>2</v>
      </c>
      <c r="BU28" s="61" t="s">
        <v>2</v>
      </c>
      <c r="BV28" s="63" t="s">
        <v>2</v>
      </c>
      <c r="BW28" s="64" t="s">
        <v>2</v>
      </c>
      <c r="BX28" s="61" t="s">
        <v>2</v>
      </c>
      <c r="BY28" s="61" t="s">
        <v>2</v>
      </c>
      <c r="BZ28" s="63" t="s">
        <v>2</v>
      </c>
      <c r="CA28" s="64" t="s">
        <v>2</v>
      </c>
      <c r="CB28" s="61" t="s">
        <v>2</v>
      </c>
      <c r="CC28" s="61" t="s">
        <v>2</v>
      </c>
      <c r="CD28" s="63" t="s">
        <v>2</v>
      </c>
      <c r="CE28" s="64" t="s">
        <v>2</v>
      </c>
      <c r="CF28" s="61" t="s">
        <v>2</v>
      </c>
      <c r="CG28" s="61" t="s">
        <v>2</v>
      </c>
      <c r="CH28" s="63" t="s">
        <v>2</v>
      </c>
      <c r="CI28" s="64" t="s">
        <v>2</v>
      </c>
      <c r="CJ28" s="61" t="s">
        <v>2</v>
      </c>
      <c r="CK28" s="61" t="s">
        <v>2</v>
      </c>
      <c r="CL28" s="63" t="s">
        <v>2</v>
      </c>
      <c r="CM28" s="64" t="s">
        <v>2</v>
      </c>
      <c r="CN28" s="61" t="s">
        <v>2</v>
      </c>
      <c r="CO28" s="61" t="s">
        <v>2</v>
      </c>
      <c r="CP28" s="63" t="s">
        <v>2</v>
      </c>
      <c r="CQ28" s="64" t="s">
        <v>2</v>
      </c>
      <c r="CR28" s="61" t="s">
        <v>2</v>
      </c>
      <c r="CS28" s="61" t="s">
        <v>2</v>
      </c>
      <c r="CT28" s="63" t="s">
        <v>2</v>
      </c>
      <c r="CU28" s="64" t="s">
        <v>2</v>
      </c>
      <c r="CV28" s="61" t="s">
        <v>2</v>
      </c>
      <c r="CW28" s="61" t="s">
        <v>2</v>
      </c>
      <c r="CX28" s="63" t="s">
        <v>2</v>
      </c>
      <c r="CY28" s="64" t="s">
        <v>2</v>
      </c>
      <c r="CZ28" s="61" t="s">
        <v>2</v>
      </c>
      <c r="DA28" s="61" t="s">
        <v>2</v>
      </c>
      <c r="DB28" s="63" t="s">
        <v>2</v>
      </c>
      <c r="DC28" s="64" t="s">
        <v>2</v>
      </c>
      <c r="DD28" s="61" t="s">
        <v>2</v>
      </c>
      <c r="DE28" s="61" t="s">
        <v>2</v>
      </c>
      <c r="DF28" s="63" t="s">
        <v>2</v>
      </c>
      <c r="DG28" s="64" t="s">
        <v>2</v>
      </c>
      <c r="DH28" s="61" t="s">
        <v>2</v>
      </c>
      <c r="DI28" s="61" t="s">
        <v>2</v>
      </c>
      <c r="DJ28" s="99" t="s">
        <v>2</v>
      </c>
      <c r="DK28" s="64" t="s">
        <v>2</v>
      </c>
      <c r="DL28" s="61" t="s">
        <v>2</v>
      </c>
      <c r="DM28" s="61" t="s">
        <v>2</v>
      </c>
      <c r="DN28" s="99" t="s">
        <v>2</v>
      </c>
      <c r="DO28" s="64" t="s">
        <v>2</v>
      </c>
      <c r="DP28" s="61" t="s">
        <v>2</v>
      </c>
      <c r="DQ28" s="61" t="s">
        <v>2</v>
      </c>
      <c r="DR28" s="63" t="s">
        <v>2</v>
      </c>
      <c r="DS28" s="64" t="s">
        <v>2</v>
      </c>
      <c r="DT28" s="61" t="s">
        <v>2</v>
      </c>
      <c r="DU28" s="61" t="s">
        <v>2</v>
      </c>
      <c r="DV28" s="63" t="s">
        <v>2</v>
      </c>
      <c r="DW28" s="64"/>
      <c r="DX28" s="61"/>
      <c r="DY28" s="98" t="s">
        <v>2</v>
      </c>
      <c r="DZ28" s="99" t="s">
        <v>2</v>
      </c>
      <c r="EA28" s="64" t="s">
        <v>2</v>
      </c>
      <c r="EB28" s="61" t="s">
        <v>2</v>
      </c>
      <c r="EC28" s="61" t="s">
        <v>2</v>
      </c>
      <c r="ED28" s="63" t="s">
        <v>2</v>
      </c>
      <c r="EE28" s="97" t="s">
        <v>2</v>
      </c>
      <c r="EF28" s="61" t="s">
        <v>2</v>
      </c>
      <c r="EG28" s="61" t="s">
        <v>2</v>
      </c>
      <c r="EH28" s="63" t="s">
        <v>2</v>
      </c>
      <c r="EI28" s="64" t="s">
        <v>2</v>
      </c>
      <c r="EJ28" s="61" t="s">
        <v>2</v>
      </c>
      <c r="EK28" s="61" t="s">
        <v>2</v>
      </c>
      <c r="EL28" s="63" t="s">
        <v>2</v>
      </c>
      <c r="EM28" s="64" t="s">
        <v>2</v>
      </c>
      <c r="EN28" s="61" t="s">
        <v>2</v>
      </c>
      <c r="EO28" s="61" t="s">
        <v>2</v>
      </c>
      <c r="EP28" s="63" t="s">
        <v>2</v>
      </c>
      <c r="EQ28" s="64" t="s">
        <v>2</v>
      </c>
      <c r="ER28" s="61" t="s">
        <v>2</v>
      </c>
      <c r="ES28" s="61" t="s">
        <v>2</v>
      </c>
      <c r="ET28" s="63" t="s">
        <v>2</v>
      </c>
      <c r="EU28" s="100">
        <f t="shared" si="0"/>
        <v>0</v>
      </c>
      <c r="EV28" s="101">
        <f t="shared" si="1"/>
        <v>0</v>
      </c>
      <c r="EW28" s="101">
        <f t="shared" si="2"/>
        <v>0</v>
      </c>
      <c r="EX28" s="102">
        <f t="shared" si="3"/>
        <v>0</v>
      </c>
      <c r="IV28" s="89"/>
    </row>
    <row r="29" spans="1:256" ht="15" customHeight="1" x14ac:dyDescent="0.25">
      <c r="A29" s="84">
        <f t="shared" si="8"/>
        <v>24</v>
      </c>
      <c r="B29" s="222" t="str">
        <f>IF(A29&lt;=$G$37,'[1]Liste des élèves'!Q36,"")</f>
        <v/>
      </c>
      <c r="C29" s="85">
        <f t="shared" si="4"/>
        <v>0</v>
      </c>
      <c r="D29" s="86">
        <f t="shared" si="5"/>
        <v>0</v>
      </c>
      <c r="E29" s="86">
        <f t="shared" si="6"/>
        <v>0</v>
      </c>
      <c r="F29" s="87">
        <f t="shared" si="7"/>
        <v>0</v>
      </c>
      <c r="G29" s="64" t="s">
        <v>2</v>
      </c>
      <c r="H29" s="61" t="s">
        <v>2</v>
      </c>
      <c r="I29" s="61" t="s">
        <v>2</v>
      </c>
      <c r="J29" s="63" t="s">
        <v>2</v>
      </c>
      <c r="K29" s="64" t="s">
        <v>2</v>
      </c>
      <c r="L29" s="61" t="s">
        <v>2</v>
      </c>
      <c r="M29" s="61" t="s">
        <v>2</v>
      </c>
      <c r="N29" s="63" t="s">
        <v>2</v>
      </c>
      <c r="O29" s="64" t="s">
        <v>2</v>
      </c>
      <c r="P29" s="61" t="s">
        <v>2</v>
      </c>
      <c r="Q29" s="61" t="s">
        <v>2</v>
      </c>
      <c r="R29" s="63" t="s">
        <v>2</v>
      </c>
      <c r="S29" s="64" t="s">
        <v>2</v>
      </c>
      <c r="T29" s="61" t="s">
        <v>2</v>
      </c>
      <c r="U29" s="61" t="s">
        <v>2</v>
      </c>
      <c r="V29" s="63" t="s">
        <v>2</v>
      </c>
      <c r="W29" s="64" t="s">
        <v>2</v>
      </c>
      <c r="X29" s="61" t="s">
        <v>2</v>
      </c>
      <c r="Y29" s="61" t="s">
        <v>2</v>
      </c>
      <c r="Z29" s="63" t="s">
        <v>2</v>
      </c>
      <c r="AA29" s="64" t="s">
        <v>2</v>
      </c>
      <c r="AB29" s="61" t="s">
        <v>2</v>
      </c>
      <c r="AC29" s="61" t="s">
        <v>2</v>
      </c>
      <c r="AD29" s="63" t="s">
        <v>2</v>
      </c>
      <c r="AE29" s="64" t="s">
        <v>2</v>
      </c>
      <c r="AF29" s="61" t="s">
        <v>2</v>
      </c>
      <c r="AG29" s="61" t="s">
        <v>2</v>
      </c>
      <c r="AH29" s="63" t="s">
        <v>2</v>
      </c>
      <c r="AI29" s="64" t="s">
        <v>2</v>
      </c>
      <c r="AJ29" s="61" t="s">
        <v>2</v>
      </c>
      <c r="AK29" s="61" t="s">
        <v>2</v>
      </c>
      <c r="AL29" s="63" t="s">
        <v>2</v>
      </c>
      <c r="AM29" s="97" t="s">
        <v>2</v>
      </c>
      <c r="AN29" s="61" t="s">
        <v>2</v>
      </c>
      <c r="AO29" s="61" t="s">
        <v>2</v>
      </c>
      <c r="AP29" s="63" t="s">
        <v>2</v>
      </c>
      <c r="AQ29" s="64" t="s">
        <v>2</v>
      </c>
      <c r="AR29" s="61" t="s">
        <v>2</v>
      </c>
      <c r="AS29" s="61" t="s">
        <v>2</v>
      </c>
      <c r="AT29" s="63" t="s">
        <v>2</v>
      </c>
      <c r="AU29" s="64" t="s">
        <v>2</v>
      </c>
      <c r="AV29" s="61" t="s">
        <v>2</v>
      </c>
      <c r="AW29" s="61" t="s">
        <v>2</v>
      </c>
      <c r="AX29" s="63" t="s">
        <v>2</v>
      </c>
      <c r="AY29" s="64" t="s">
        <v>2</v>
      </c>
      <c r="AZ29" s="61" t="s">
        <v>2</v>
      </c>
      <c r="BA29" s="61" t="s">
        <v>2</v>
      </c>
      <c r="BB29" s="63" t="s">
        <v>2</v>
      </c>
      <c r="BC29" s="64" t="s">
        <v>2</v>
      </c>
      <c r="BD29" s="61" t="s">
        <v>2</v>
      </c>
      <c r="BE29" s="61" t="s">
        <v>2</v>
      </c>
      <c r="BF29" s="63" t="s">
        <v>2</v>
      </c>
      <c r="BG29" s="64" t="s">
        <v>2</v>
      </c>
      <c r="BH29" s="61" t="s">
        <v>2</v>
      </c>
      <c r="BI29" s="61" t="s">
        <v>2</v>
      </c>
      <c r="BJ29" s="63" t="s">
        <v>2</v>
      </c>
      <c r="BK29" s="64" t="s">
        <v>2</v>
      </c>
      <c r="BL29" s="61" t="s">
        <v>2</v>
      </c>
      <c r="BM29" s="61" t="s">
        <v>2</v>
      </c>
      <c r="BN29" s="63" t="s">
        <v>2</v>
      </c>
      <c r="BO29" s="64" t="s">
        <v>2</v>
      </c>
      <c r="BP29" s="61" t="s">
        <v>2</v>
      </c>
      <c r="BQ29" s="61" t="s">
        <v>2</v>
      </c>
      <c r="BR29" s="63" t="s">
        <v>2</v>
      </c>
      <c r="BS29" s="64" t="s">
        <v>2</v>
      </c>
      <c r="BT29" s="61" t="s">
        <v>2</v>
      </c>
      <c r="BU29" s="61" t="s">
        <v>2</v>
      </c>
      <c r="BV29" s="63" t="s">
        <v>2</v>
      </c>
      <c r="BW29" s="64" t="s">
        <v>2</v>
      </c>
      <c r="BX29" s="61" t="s">
        <v>2</v>
      </c>
      <c r="BY29" s="61" t="s">
        <v>2</v>
      </c>
      <c r="BZ29" s="63" t="s">
        <v>2</v>
      </c>
      <c r="CA29" s="64" t="s">
        <v>2</v>
      </c>
      <c r="CB29" s="61" t="s">
        <v>2</v>
      </c>
      <c r="CC29" s="61" t="s">
        <v>2</v>
      </c>
      <c r="CD29" s="63" t="s">
        <v>2</v>
      </c>
      <c r="CE29" s="64" t="s">
        <v>2</v>
      </c>
      <c r="CF29" s="61" t="s">
        <v>2</v>
      </c>
      <c r="CG29" s="61" t="s">
        <v>2</v>
      </c>
      <c r="CH29" s="63" t="s">
        <v>2</v>
      </c>
      <c r="CI29" s="64" t="s">
        <v>2</v>
      </c>
      <c r="CJ29" s="61" t="s">
        <v>2</v>
      </c>
      <c r="CK29" s="61" t="s">
        <v>2</v>
      </c>
      <c r="CL29" s="63" t="s">
        <v>2</v>
      </c>
      <c r="CM29" s="64" t="s">
        <v>2</v>
      </c>
      <c r="CN29" s="61" t="s">
        <v>2</v>
      </c>
      <c r="CO29" s="61" t="s">
        <v>2</v>
      </c>
      <c r="CP29" s="63" t="s">
        <v>2</v>
      </c>
      <c r="CQ29" s="64" t="s">
        <v>2</v>
      </c>
      <c r="CR29" s="61" t="s">
        <v>2</v>
      </c>
      <c r="CS29" s="61" t="s">
        <v>2</v>
      </c>
      <c r="CT29" s="63" t="s">
        <v>2</v>
      </c>
      <c r="CU29" s="64" t="s">
        <v>2</v>
      </c>
      <c r="CV29" s="61" t="s">
        <v>2</v>
      </c>
      <c r="CW29" s="61" t="s">
        <v>2</v>
      </c>
      <c r="CX29" s="63" t="s">
        <v>2</v>
      </c>
      <c r="CY29" s="64" t="s">
        <v>2</v>
      </c>
      <c r="CZ29" s="61" t="s">
        <v>2</v>
      </c>
      <c r="DA29" s="61" t="s">
        <v>2</v>
      </c>
      <c r="DB29" s="63" t="s">
        <v>2</v>
      </c>
      <c r="DC29" s="64" t="s">
        <v>2</v>
      </c>
      <c r="DD29" s="61" t="s">
        <v>2</v>
      </c>
      <c r="DE29" s="61" t="s">
        <v>2</v>
      </c>
      <c r="DF29" s="63" t="s">
        <v>2</v>
      </c>
      <c r="DG29" s="64" t="s">
        <v>2</v>
      </c>
      <c r="DH29" s="61" t="s">
        <v>2</v>
      </c>
      <c r="DI29" s="61" t="s">
        <v>2</v>
      </c>
      <c r="DJ29" s="99" t="s">
        <v>2</v>
      </c>
      <c r="DK29" s="64" t="s">
        <v>2</v>
      </c>
      <c r="DL29" s="61" t="s">
        <v>2</v>
      </c>
      <c r="DM29" s="61" t="s">
        <v>2</v>
      </c>
      <c r="DN29" s="99" t="s">
        <v>2</v>
      </c>
      <c r="DO29" s="64" t="s">
        <v>2</v>
      </c>
      <c r="DP29" s="61" t="s">
        <v>2</v>
      </c>
      <c r="DQ29" s="61" t="s">
        <v>2</v>
      </c>
      <c r="DR29" s="63" t="s">
        <v>2</v>
      </c>
      <c r="DS29" s="64" t="s">
        <v>2</v>
      </c>
      <c r="DT29" s="61" t="s">
        <v>2</v>
      </c>
      <c r="DU29" s="61" t="s">
        <v>2</v>
      </c>
      <c r="DV29" s="63" t="s">
        <v>2</v>
      </c>
      <c r="DW29" s="64"/>
      <c r="DX29" s="61"/>
      <c r="DY29" s="98" t="s">
        <v>2</v>
      </c>
      <c r="DZ29" s="99" t="s">
        <v>2</v>
      </c>
      <c r="EA29" s="64" t="s">
        <v>2</v>
      </c>
      <c r="EB29" s="61" t="s">
        <v>2</v>
      </c>
      <c r="EC29" s="61" t="s">
        <v>2</v>
      </c>
      <c r="ED29" s="63" t="s">
        <v>2</v>
      </c>
      <c r="EE29" s="97" t="s">
        <v>2</v>
      </c>
      <c r="EF29" s="61" t="s">
        <v>2</v>
      </c>
      <c r="EG29" s="61" t="s">
        <v>2</v>
      </c>
      <c r="EH29" s="63" t="s">
        <v>2</v>
      </c>
      <c r="EI29" s="64" t="s">
        <v>2</v>
      </c>
      <c r="EJ29" s="61" t="s">
        <v>2</v>
      </c>
      <c r="EK29" s="61" t="s">
        <v>2</v>
      </c>
      <c r="EL29" s="63" t="s">
        <v>2</v>
      </c>
      <c r="EM29" s="64" t="s">
        <v>2</v>
      </c>
      <c r="EN29" s="61" t="s">
        <v>2</v>
      </c>
      <c r="EO29" s="61" t="s">
        <v>2</v>
      </c>
      <c r="EP29" s="63" t="s">
        <v>2</v>
      </c>
      <c r="EQ29" s="64" t="s">
        <v>2</v>
      </c>
      <c r="ER29" s="61" t="s">
        <v>2</v>
      </c>
      <c r="ES29" s="61" t="s">
        <v>2</v>
      </c>
      <c r="ET29" s="63" t="s">
        <v>2</v>
      </c>
      <c r="EU29" s="100">
        <f t="shared" si="0"/>
        <v>0</v>
      </c>
      <c r="EV29" s="101">
        <f t="shared" si="1"/>
        <v>0</v>
      </c>
      <c r="EW29" s="101">
        <f t="shared" si="2"/>
        <v>0</v>
      </c>
      <c r="EX29" s="102">
        <f t="shared" si="3"/>
        <v>0</v>
      </c>
      <c r="IV29" s="89"/>
    </row>
    <row r="30" spans="1:256" ht="15" customHeight="1" x14ac:dyDescent="0.25">
      <c r="A30" s="84">
        <f t="shared" si="8"/>
        <v>25</v>
      </c>
      <c r="B30" s="222" t="str">
        <f>IF(A30&lt;=$G$37,'[1]Liste des élèves'!Q37,"")</f>
        <v/>
      </c>
      <c r="C30" s="85">
        <f t="shared" si="4"/>
        <v>0</v>
      </c>
      <c r="D30" s="86">
        <f t="shared" si="5"/>
        <v>0</v>
      </c>
      <c r="E30" s="86">
        <f t="shared" si="6"/>
        <v>0</v>
      </c>
      <c r="F30" s="87">
        <f t="shared" si="7"/>
        <v>0</v>
      </c>
      <c r="G30" s="64" t="s">
        <v>2</v>
      </c>
      <c r="H30" s="61" t="s">
        <v>2</v>
      </c>
      <c r="I30" s="61" t="s">
        <v>2</v>
      </c>
      <c r="J30" s="63" t="s">
        <v>2</v>
      </c>
      <c r="K30" s="64" t="s">
        <v>2</v>
      </c>
      <c r="L30" s="61" t="s">
        <v>2</v>
      </c>
      <c r="M30" s="61" t="s">
        <v>2</v>
      </c>
      <c r="N30" s="63" t="s">
        <v>2</v>
      </c>
      <c r="O30" s="64" t="s">
        <v>2</v>
      </c>
      <c r="P30" s="61" t="s">
        <v>2</v>
      </c>
      <c r="Q30" s="61" t="s">
        <v>2</v>
      </c>
      <c r="R30" s="63" t="s">
        <v>2</v>
      </c>
      <c r="S30" s="64" t="s">
        <v>2</v>
      </c>
      <c r="T30" s="61" t="s">
        <v>2</v>
      </c>
      <c r="U30" s="61" t="s">
        <v>2</v>
      </c>
      <c r="V30" s="63" t="s">
        <v>2</v>
      </c>
      <c r="W30" s="64" t="s">
        <v>2</v>
      </c>
      <c r="X30" s="61" t="s">
        <v>2</v>
      </c>
      <c r="Y30" s="61" t="s">
        <v>2</v>
      </c>
      <c r="Z30" s="63" t="s">
        <v>2</v>
      </c>
      <c r="AA30" s="64" t="s">
        <v>2</v>
      </c>
      <c r="AB30" s="61" t="s">
        <v>2</v>
      </c>
      <c r="AC30" s="61" t="s">
        <v>2</v>
      </c>
      <c r="AD30" s="63" t="s">
        <v>2</v>
      </c>
      <c r="AE30" s="64" t="s">
        <v>2</v>
      </c>
      <c r="AF30" s="61" t="s">
        <v>2</v>
      </c>
      <c r="AG30" s="61" t="s">
        <v>2</v>
      </c>
      <c r="AH30" s="63" t="s">
        <v>2</v>
      </c>
      <c r="AI30" s="64" t="s">
        <v>2</v>
      </c>
      <c r="AJ30" s="61" t="s">
        <v>2</v>
      </c>
      <c r="AK30" s="61" t="s">
        <v>2</v>
      </c>
      <c r="AL30" s="63" t="s">
        <v>2</v>
      </c>
      <c r="AM30" s="97" t="s">
        <v>2</v>
      </c>
      <c r="AN30" s="61" t="s">
        <v>2</v>
      </c>
      <c r="AO30" s="61" t="s">
        <v>2</v>
      </c>
      <c r="AP30" s="63" t="s">
        <v>2</v>
      </c>
      <c r="AQ30" s="64" t="s">
        <v>2</v>
      </c>
      <c r="AR30" s="61" t="s">
        <v>2</v>
      </c>
      <c r="AS30" s="61" t="s">
        <v>2</v>
      </c>
      <c r="AT30" s="63" t="s">
        <v>2</v>
      </c>
      <c r="AU30" s="64" t="s">
        <v>2</v>
      </c>
      <c r="AV30" s="61" t="s">
        <v>2</v>
      </c>
      <c r="AW30" s="61" t="s">
        <v>2</v>
      </c>
      <c r="AX30" s="63" t="s">
        <v>2</v>
      </c>
      <c r="AY30" s="64" t="s">
        <v>2</v>
      </c>
      <c r="AZ30" s="61" t="s">
        <v>2</v>
      </c>
      <c r="BA30" s="61" t="s">
        <v>2</v>
      </c>
      <c r="BB30" s="63" t="s">
        <v>2</v>
      </c>
      <c r="BC30" s="64" t="s">
        <v>2</v>
      </c>
      <c r="BD30" s="61" t="s">
        <v>2</v>
      </c>
      <c r="BE30" s="61" t="s">
        <v>2</v>
      </c>
      <c r="BF30" s="63" t="s">
        <v>2</v>
      </c>
      <c r="BG30" s="64" t="s">
        <v>2</v>
      </c>
      <c r="BH30" s="61" t="s">
        <v>2</v>
      </c>
      <c r="BI30" s="61" t="s">
        <v>2</v>
      </c>
      <c r="BJ30" s="63" t="s">
        <v>2</v>
      </c>
      <c r="BK30" s="64" t="s">
        <v>2</v>
      </c>
      <c r="BL30" s="61" t="s">
        <v>2</v>
      </c>
      <c r="BM30" s="61" t="s">
        <v>2</v>
      </c>
      <c r="BN30" s="63" t="s">
        <v>2</v>
      </c>
      <c r="BO30" s="64" t="s">
        <v>2</v>
      </c>
      <c r="BP30" s="61" t="s">
        <v>2</v>
      </c>
      <c r="BQ30" s="61" t="s">
        <v>2</v>
      </c>
      <c r="BR30" s="63" t="s">
        <v>2</v>
      </c>
      <c r="BS30" s="64" t="s">
        <v>2</v>
      </c>
      <c r="BT30" s="61" t="s">
        <v>2</v>
      </c>
      <c r="BU30" s="61" t="s">
        <v>2</v>
      </c>
      <c r="BV30" s="63" t="s">
        <v>2</v>
      </c>
      <c r="BW30" s="64" t="s">
        <v>2</v>
      </c>
      <c r="BX30" s="61" t="s">
        <v>2</v>
      </c>
      <c r="BY30" s="61" t="s">
        <v>2</v>
      </c>
      <c r="BZ30" s="63" t="s">
        <v>2</v>
      </c>
      <c r="CA30" s="64" t="s">
        <v>2</v>
      </c>
      <c r="CB30" s="61" t="s">
        <v>2</v>
      </c>
      <c r="CC30" s="61" t="s">
        <v>2</v>
      </c>
      <c r="CD30" s="63" t="s">
        <v>2</v>
      </c>
      <c r="CE30" s="64" t="s">
        <v>2</v>
      </c>
      <c r="CF30" s="61" t="s">
        <v>2</v>
      </c>
      <c r="CG30" s="61" t="s">
        <v>2</v>
      </c>
      <c r="CH30" s="63" t="s">
        <v>2</v>
      </c>
      <c r="CI30" s="64" t="s">
        <v>2</v>
      </c>
      <c r="CJ30" s="61" t="s">
        <v>2</v>
      </c>
      <c r="CK30" s="61" t="s">
        <v>2</v>
      </c>
      <c r="CL30" s="63" t="s">
        <v>2</v>
      </c>
      <c r="CM30" s="64" t="s">
        <v>2</v>
      </c>
      <c r="CN30" s="61" t="s">
        <v>2</v>
      </c>
      <c r="CO30" s="61" t="s">
        <v>2</v>
      </c>
      <c r="CP30" s="63" t="s">
        <v>2</v>
      </c>
      <c r="CQ30" s="64" t="s">
        <v>2</v>
      </c>
      <c r="CR30" s="61" t="s">
        <v>2</v>
      </c>
      <c r="CS30" s="61" t="s">
        <v>2</v>
      </c>
      <c r="CT30" s="63" t="s">
        <v>2</v>
      </c>
      <c r="CU30" s="64" t="s">
        <v>2</v>
      </c>
      <c r="CV30" s="61" t="s">
        <v>2</v>
      </c>
      <c r="CW30" s="61" t="s">
        <v>2</v>
      </c>
      <c r="CX30" s="63" t="s">
        <v>2</v>
      </c>
      <c r="CY30" s="64" t="s">
        <v>2</v>
      </c>
      <c r="CZ30" s="61" t="s">
        <v>2</v>
      </c>
      <c r="DA30" s="61" t="s">
        <v>2</v>
      </c>
      <c r="DB30" s="63" t="s">
        <v>2</v>
      </c>
      <c r="DC30" s="64" t="s">
        <v>2</v>
      </c>
      <c r="DD30" s="61" t="s">
        <v>2</v>
      </c>
      <c r="DE30" s="61" t="s">
        <v>2</v>
      </c>
      <c r="DF30" s="63" t="s">
        <v>2</v>
      </c>
      <c r="DG30" s="64" t="s">
        <v>2</v>
      </c>
      <c r="DH30" s="61" t="s">
        <v>2</v>
      </c>
      <c r="DI30" s="61" t="s">
        <v>2</v>
      </c>
      <c r="DJ30" s="99" t="s">
        <v>2</v>
      </c>
      <c r="DK30" s="64" t="s">
        <v>2</v>
      </c>
      <c r="DL30" s="61" t="s">
        <v>2</v>
      </c>
      <c r="DM30" s="61" t="s">
        <v>2</v>
      </c>
      <c r="DN30" s="99" t="s">
        <v>2</v>
      </c>
      <c r="DO30" s="64" t="s">
        <v>2</v>
      </c>
      <c r="DP30" s="61" t="s">
        <v>2</v>
      </c>
      <c r="DQ30" s="61" t="s">
        <v>2</v>
      </c>
      <c r="DR30" s="63" t="s">
        <v>2</v>
      </c>
      <c r="DS30" s="64" t="s">
        <v>2</v>
      </c>
      <c r="DT30" s="61" t="s">
        <v>2</v>
      </c>
      <c r="DU30" s="61" t="s">
        <v>2</v>
      </c>
      <c r="DV30" s="63" t="s">
        <v>2</v>
      </c>
      <c r="DW30" s="64"/>
      <c r="DX30" s="61"/>
      <c r="DY30" s="98" t="s">
        <v>2</v>
      </c>
      <c r="DZ30" s="99" t="s">
        <v>2</v>
      </c>
      <c r="EA30" s="64" t="s">
        <v>2</v>
      </c>
      <c r="EB30" s="61" t="s">
        <v>2</v>
      </c>
      <c r="EC30" s="61" t="s">
        <v>2</v>
      </c>
      <c r="ED30" s="63" t="s">
        <v>2</v>
      </c>
      <c r="EE30" s="97" t="s">
        <v>2</v>
      </c>
      <c r="EF30" s="61" t="s">
        <v>2</v>
      </c>
      <c r="EG30" s="61" t="s">
        <v>2</v>
      </c>
      <c r="EH30" s="63" t="s">
        <v>2</v>
      </c>
      <c r="EI30" s="64" t="s">
        <v>2</v>
      </c>
      <c r="EJ30" s="61" t="s">
        <v>2</v>
      </c>
      <c r="EK30" s="61" t="s">
        <v>2</v>
      </c>
      <c r="EL30" s="63" t="s">
        <v>2</v>
      </c>
      <c r="EM30" s="64" t="s">
        <v>2</v>
      </c>
      <c r="EN30" s="61" t="s">
        <v>2</v>
      </c>
      <c r="EO30" s="61" t="s">
        <v>2</v>
      </c>
      <c r="EP30" s="63" t="s">
        <v>2</v>
      </c>
      <c r="EQ30" s="64" t="s">
        <v>2</v>
      </c>
      <c r="ER30" s="61" t="s">
        <v>2</v>
      </c>
      <c r="ES30" s="61" t="s">
        <v>2</v>
      </c>
      <c r="ET30" s="63" t="s">
        <v>2</v>
      </c>
      <c r="EU30" s="100">
        <f t="shared" si="0"/>
        <v>0</v>
      </c>
      <c r="EV30" s="101">
        <f t="shared" si="1"/>
        <v>0</v>
      </c>
      <c r="EW30" s="101">
        <f t="shared" si="2"/>
        <v>0</v>
      </c>
      <c r="EX30" s="102">
        <f t="shared" si="3"/>
        <v>0</v>
      </c>
      <c r="IV30" s="89"/>
    </row>
    <row r="31" spans="1:256" ht="15" customHeight="1" x14ac:dyDescent="0.25">
      <c r="A31" s="84">
        <f t="shared" si="8"/>
        <v>26</v>
      </c>
      <c r="B31" s="222" t="str">
        <f>IF(A31&lt;=$G$37,'[1]Liste des élèves'!Q38,"")</f>
        <v/>
      </c>
      <c r="C31" s="85">
        <f t="shared" si="4"/>
        <v>0</v>
      </c>
      <c r="D31" s="86">
        <f t="shared" si="5"/>
        <v>0</v>
      </c>
      <c r="E31" s="86">
        <f t="shared" si="6"/>
        <v>0</v>
      </c>
      <c r="F31" s="87">
        <f t="shared" si="7"/>
        <v>0</v>
      </c>
      <c r="G31" s="64" t="s">
        <v>2</v>
      </c>
      <c r="H31" s="61" t="s">
        <v>2</v>
      </c>
      <c r="I31" s="61" t="s">
        <v>2</v>
      </c>
      <c r="J31" s="63" t="s">
        <v>2</v>
      </c>
      <c r="K31" s="64" t="s">
        <v>2</v>
      </c>
      <c r="L31" s="61" t="s">
        <v>2</v>
      </c>
      <c r="M31" s="61" t="s">
        <v>2</v>
      </c>
      <c r="N31" s="63" t="s">
        <v>2</v>
      </c>
      <c r="O31" s="64" t="s">
        <v>2</v>
      </c>
      <c r="P31" s="61" t="s">
        <v>2</v>
      </c>
      <c r="Q31" s="61" t="s">
        <v>2</v>
      </c>
      <c r="R31" s="63" t="s">
        <v>2</v>
      </c>
      <c r="S31" s="64" t="s">
        <v>2</v>
      </c>
      <c r="T31" s="61" t="s">
        <v>2</v>
      </c>
      <c r="U31" s="61" t="s">
        <v>2</v>
      </c>
      <c r="V31" s="63" t="s">
        <v>2</v>
      </c>
      <c r="W31" s="64" t="s">
        <v>2</v>
      </c>
      <c r="X31" s="61" t="s">
        <v>2</v>
      </c>
      <c r="Y31" s="61" t="s">
        <v>2</v>
      </c>
      <c r="Z31" s="63" t="s">
        <v>2</v>
      </c>
      <c r="AA31" s="64" t="s">
        <v>2</v>
      </c>
      <c r="AB31" s="61" t="s">
        <v>2</v>
      </c>
      <c r="AC31" s="61" t="s">
        <v>2</v>
      </c>
      <c r="AD31" s="63" t="s">
        <v>2</v>
      </c>
      <c r="AE31" s="64" t="s">
        <v>2</v>
      </c>
      <c r="AF31" s="61" t="s">
        <v>2</v>
      </c>
      <c r="AG31" s="61" t="s">
        <v>2</v>
      </c>
      <c r="AH31" s="63" t="s">
        <v>2</v>
      </c>
      <c r="AI31" s="64" t="s">
        <v>2</v>
      </c>
      <c r="AJ31" s="61" t="s">
        <v>2</v>
      </c>
      <c r="AK31" s="61" t="s">
        <v>2</v>
      </c>
      <c r="AL31" s="63" t="s">
        <v>2</v>
      </c>
      <c r="AM31" s="97" t="s">
        <v>2</v>
      </c>
      <c r="AN31" s="61" t="s">
        <v>2</v>
      </c>
      <c r="AO31" s="61" t="s">
        <v>2</v>
      </c>
      <c r="AP31" s="63" t="s">
        <v>2</v>
      </c>
      <c r="AQ31" s="64" t="s">
        <v>2</v>
      </c>
      <c r="AR31" s="61" t="s">
        <v>2</v>
      </c>
      <c r="AS31" s="61" t="s">
        <v>2</v>
      </c>
      <c r="AT31" s="63" t="s">
        <v>2</v>
      </c>
      <c r="AU31" s="64" t="s">
        <v>2</v>
      </c>
      <c r="AV31" s="61" t="s">
        <v>2</v>
      </c>
      <c r="AW31" s="61" t="s">
        <v>2</v>
      </c>
      <c r="AX31" s="63" t="s">
        <v>2</v>
      </c>
      <c r="AY31" s="64" t="s">
        <v>2</v>
      </c>
      <c r="AZ31" s="61" t="s">
        <v>2</v>
      </c>
      <c r="BA31" s="61" t="s">
        <v>2</v>
      </c>
      <c r="BB31" s="63" t="s">
        <v>2</v>
      </c>
      <c r="BC31" s="64" t="s">
        <v>2</v>
      </c>
      <c r="BD31" s="61" t="s">
        <v>2</v>
      </c>
      <c r="BE31" s="61" t="s">
        <v>2</v>
      </c>
      <c r="BF31" s="63" t="s">
        <v>2</v>
      </c>
      <c r="BG31" s="64" t="s">
        <v>2</v>
      </c>
      <c r="BH31" s="61" t="s">
        <v>2</v>
      </c>
      <c r="BI31" s="61" t="s">
        <v>2</v>
      </c>
      <c r="BJ31" s="63" t="s">
        <v>2</v>
      </c>
      <c r="BK31" s="64" t="s">
        <v>2</v>
      </c>
      <c r="BL31" s="61" t="s">
        <v>2</v>
      </c>
      <c r="BM31" s="61" t="s">
        <v>2</v>
      </c>
      <c r="BN31" s="63" t="s">
        <v>2</v>
      </c>
      <c r="BO31" s="64" t="s">
        <v>2</v>
      </c>
      <c r="BP31" s="61" t="s">
        <v>2</v>
      </c>
      <c r="BQ31" s="61" t="s">
        <v>2</v>
      </c>
      <c r="BR31" s="63" t="s">
        <v>2</v>
      </c>
      <c r="BS31" s="64" t="s">
        <v>2</v>
      </c>
      <c r="BT31" s="61" t="s">
        <v>2</v>
      </c>
      <c r="BU31" s="61" t="s">
        <v>2</v>
      </c>
      <c r="BV31" s="63" t="s">
        <v>2</v>
      </c>
      <c r="BW31" s="64" t="s">
        <v>2</v>
      </c>
      <c r="BX31" s="61" t="s">
        <v>2</v>
      </c>
      <c r="BY31" s="61" t="s">
        <v>2</v>
      </c>
      <c r="BZ31" s="63" t="s">
        <v>2</v>
      </c>
      <c r="CA31" s="64" t="s">
        <v>2</v>
      </c>
      <c r="CB31" s="61" t="s">
        <v>2</v>
      </c>
      <c r="CC31" s="61" t="s">
        <v>2</v>
      </c>
      <c r="CD31" s="63" t="s">
        <v>2</v>
      </c>
      <c r="CE31" s="64" t="s">
        <v>2</v>
      </c>
      <c r="CF31" s="61" t="s">
        <v>2</v>
      </c>
      <c r="CG31" s="61" t="s">
        <v>2</v>
      </c>
      <c r="CH31" s="63" t="s">
        <v>2</v>
      </c>
      <c r="CI31" s="64" t="s">
        <v>2</v>
      </c>
      <c r="CJ31" s="61" t="s">
        <v>2</v>
      </c>
      <c r="CK31" s="61" t="s">
        <v>2</v>
      </c>
      <c r="CL31" s="63" t="s">
        <v>2</v>
      </c>
      <c r="CM31" s="64" t="s">
        <v>2</v>
      </c>
      <c r="CN31" s="61" t="s">
        <v>2</v>
      </c>
      <c r="CO31" s="61" t="s">
        <v>2</v>
      </c>
      <c r="CP31" s="63" t="s">
        <v>2</v>
      </c>
      <c r="CQ31" s="64" t="s">
        <v>2</v>
      </c>
      <c r="CR31" s="61" t="s">
        <v>2</v>
      </c>
      <c r="CS31" s="61" t="s">
        <v>2</v>
      </c>
      <c r="CT31" s="63" t="s">
        <v>2</v>
      </c>
      <c r="CU31" s="64" t="s">
        <v>2</v>
      </c>
      <c r="CV31" s="61" t="s">
        <v>2</v>
      </c>
      <c r="CW31" s="61" t="s">
        <v>2</v>
      </c>
      <c r="CX31" s="63" t="s">
        <v>2</v>
      </c>
      <c r="CY31" s="64" t="s">
        <v>2</v>
      </c>
      <c r="CZ31" s="61" t="s">
        <v>2</v>
      </c>
      <c r="DA31" s="61" t="s">
        <v>2</v>
      </c>
      <c r="DB31" s="63" t="s">
        <v>2</v>
      </c>
      <c r="DC31" s="64" t="s">
        <v>2</v>
      </c>
      <c r="DD31" s="61" t="s">
        <v>2</v>
      </c>
      <c r="DE31" s="61" t="s">
        <v>2</v>
      </c>
      <c r="DF31" s="63" t="s">
        <v>2</v>
      </c>
      <c r="DG31" s="64" t="s">
        <v>2</v>
      </c>
      <c r="DH31" s="61" t="s">
        <v>2</v>
      </c>
      <c r="DI31" s="61" t="s">
        <v>2</v>
      </c>
      <c r="DJ31" s="99" t="s">
        <v>2</v>
      </c>
      <c r="DK31" s="64" t="s">
        <v>2</v>
      </c>
      <c r="DL31" s="61" t="s">
        <v>2</v>
      </c>
      <c r="DM31" s="61" t="s">
        <v>2</v>
      </c>
      <c r="DN31" s="99" t="s">
        <v>2</v>
      </c>
      <c r="DO31" s="64" t="s">
        <v>2</v>
      </c>
      <c r="DP31" s="61" t="s">
        <v>2</v>
      </c>
      <c r="DQ31" s="61" t="s">
        <v>2</v>
      </c>
      <c r="DR31" s="63" t="s">
        <v>2</v>
      </c>
      <c r="DS31" s="64" t="s">
        <v>2</v>
      </c>
      <c r="DT31" s="61" t="s">
        <v>2</v>
      </c>
      <c r="DU31" s="61" t="s">
        <v>2</v>
      </c>
      <c r="DV31" s="63" t="s">
        <v>2</v>
      </c>
      <c r="DW31" s="64"/>
      <c r="DX31" s="61"/>
      <c r="DY31" s="98" t="s">
        <v>2</v>
      </c>
      <c r="DZ31" s="99" t="s">
        <v>2</v>
      </c>
      <c r="EA31" s="64" t="s">
        <v>2</v>
      </c>
      <c r="EB31" s="61" t="s">
        <v>2</v>
      </c>
      <c r="EC31" s="61" t="s">
        <v>2</v>
      </c>
      <c r="ED31" s="63" t="s">
        <v>2</v>
      </c>
      <c r="EE31" s="97" t="s">
        <v>2</v>
      </c>
      <c r="EF31" s="61" t="s">
        <v>2</v>
      </c>
      <c r="EG31" s="61" t="s">
        <v>2</v>
      </c>
      <c r="EH31" s="63" t="s">
        <v>2</v>
      </c>
      <c r="EI31" s="64" t="s">
        <v>2</v>
      </c>
      <c r="EJ31" s="61" t="s">
        <v>2</v>
      </c>
      <c r="EK31" s="61" t="s">
        <v>2</v>
      </c>
      <c r="EL31" s="63" t="s">
        <v>2</v>
      </c>
      <c r="EM31" s="64" t="s">
        <v>2</v>
      </c>
      <c r="EN31" s="61" t="s">
        <v>2</v>
      </c>
      <c r="EO31" s="61" t="s">
        <v>2</v>
      </c>
      <c r="EP31" s="63" t="s">
        <v>2</v>
      </c>
      <c r="EQ31" s="64" t="s">
        <v>2</v>
      </c>
      <c r="ER31" s="61" t="s">
        <v>2</v>
      </c>
      <c r="ES31" s="61" t="s">
        <v>2</v>
      </c>
      <c r="ET31" s="63" t="s">
        <v>2</v>
      </c>
      <c r="EU31" s="100">
        <f t="shared" si="0"/>
        <v>0</v>
      </c>
      <c r="EV31" s="101">
        <f t="shared" si="1"/>
        <v>0</v>
      </c>
      <c r="EW31" s="101">
        <f t="shared" si="2"/>
        <v>0</v>
      </c>
      <c r="EX31" s="102">
        <f t="shared" si="3"/>
        <v>0</v>
      </c>
      <c r="IV31" s="89"/>
    </row>
    <row r="32" spans="1:256" ht="15" customHeight="1" x14ac:dyDescent="0.25">
      <c r="A32" s="84">
        <f t="shared" si="8"/>
        <v>27</v>
      </c>
      <c r="B32" s="222" t="str">
        <f>IF(A32&lt;=$G$37,'[1]Liste des élèves'!Q39,"")</f>
        <v/>
      </c>
      <c r="C32" s="85">
        <f t="shared" si="4"/>
        <v>0</v>
      </c>
      <c r="D32" s="86">
        <f t="shared" si="5"/>
        <v>0</v>
      </c>
      <c r="E32" s="86">
        <f t="shared" si="6"/>
        <v>0</v>
      </c>
      <c r="F32" s="87">
        <f t="shared" si="7"/>
        <v>0</v>
      </c>
      <c r="G32" s="64" t="s">
        <v>2</v>
      </c>
      <c r="H32" s="61" t="s">
        <v>2</v>
      </c>
      <c r="I32" s="61" t="s">
        <v>2</v>
      </c>
      <c r="J32" s="63" t="s">
        <v>2</v>
      </c>
      <c r="K32" s="64" t="s">
        <v>2</v>
      </c>
      <c r="L32" s="61" t="s">
        <v>2</v>
      </c>
      <c r="M32" s="61" t="s">
        <v>2</v>
      </c>
      <c r="N32" s="63" t="s">
        <v>2</v>
      </c>
      <c r="O32" s="64" t="s">
        <v>2</v>
      </c>
      <c r="P32" s="61" t="s">
        <v>2</v>
      </c>
      <c r="Q32" s="61" t="s">
        <v>2</v>
      </c>
      <c r="R32" s="63" t="s">
        <v>2</v>
      </c>
      <c r="S32" s="64" t="s">
        <v>2</v>
      </c>
      <c r="T32" s="61" t="s">
        <v>2</v>
      </c>
      <c r="U32" s="61" t="s">
        <v>2</v>
      </c>
      <c r="V32" s="63" t="s">
        <v>2</v>
      </c>
      <c r="W32" s="64" t="s">
        <v>2</v>
      </c>
      <c r="X32" s="61" t="s">
        <v>2</v>
      </c>
      <c r="Y32" s="61" t="s">
        <v>2</v>
      </c>
      <c r="Z32" s="63" t="s">
        <v>2</v>
      </c>
      <c r="AA32" s="64" t="s">
        <v>2</v>
      </c>
      <c r="AB32" s="61" t="s">
        <v>2</v>
      </c>
      <c r="AC32" s="61" t="s">
        <v>2</v>
      </c>
      <c r="AD32" s="63" t="s">
        <v>2</v>
      </c>
      <c r="AE32" s="64" t="s">
        <v>2</v>
      </c>
      <c r="AF32" s="61" t="s">
        <v>2</v>
      </c>
      <c r="AG32" s="61" t="s">
        <v>2</v>
      </c>
      <c r="AH32" s="63" t="s">
        <v>2</v>
      </c>
      <c r="AI32" s="64" t="s">
        <v>2</v>
      </c>
      <c r="AJ32" s="61" t="s">
        <v>2</v>
      </c>
      <c r="AK32" s="61" t="s">
        <v>2</v>
      </c>
      <c r="AL32" s="63" t="s">
        <v>2</v>
      </c>
      <c r="AM32" s="97" t="s">
        <v>2</v>
      </c>
      <c r="AN32" s="61" t="s">
        <v>2</v>
      </c>
      <c r="AO32" s="61" t="s">
        <v>2</v>
      </c>
      <c r="AP32" s="63" t="s">
        <v>2</v>
      </c>
      <c r="AQ32" s="64" t="s">
        <v>2</v>
      </c>
      <c r="AR32" s="61" t="s">
        <v>2</v>
      </c>
      <c r="AS32" s="61" t="s">
        <v>2</v>
      </c>
      <c r="AT32" s="63" t="s">
        <v>2</v>
      </c>
      <c r="AU32" s="64" t="s">
        <v>2</v>
      </c>
      <c r="AV32" s="61" t="s">
        <v>2</v>
      </c>
      <c r="AW32" s="61" t="s">
        <v>2</v>
      </c>
      <c r="AX32" s="63" t="s">
        <v>2</v>
      </c>
      <c r="AY32" s="64" t="s">
        <v>2</v>
      </c>
      <c r="AZ32" s="61" t="s">
        <v>2</v>
      </c>
      <c r="BA32" s="61" t="s">
        <v>2</v>
      </c>
      <c r="BB32" s="63" t="s">
        <v>2</v>
      </c>
      <c r="BC32" s="64" t="s">
        <v>2</v>
      </c>
      <c r="BD32" s="61" t="s">
        <v>2</v>
      </c>
      <c r="BE32" s="61" t="s">
        <v>2</v>
      </c>
      <c r="BF32" s="63" t="s">
        <v>2</v>
      </c>
      <c r="BG32" s="64" t="s">
        <v>2</v>
      </c>
      <c r="BH32" s="61" t="s">
        <v>2</v>
      </c>
      <c r="BI32" s="61" t="s">
        <v>2</v>
      </c>
      <c r="BJ32" s="63" t="s">
        <v>2</v>
      </c>
      <c r="BK32" s="64" t="s">
        <v>2</v>
      </c>
      <c r="BL32" s="61" t="s">
        <v>2</v>
      </c>
      <c r="BM32" s="61" t="s">
        <v>2</v>
      </c>
      <c r="BN32" s="63" t="s">
        <v>2</v>
      </c>
      <c r="BO32" s="64" t="s">
        <v>2</v>
      </c>
      <c r="BP32" s="61" t="s">
        <v>2</v>
      </c>
      <c r="BQ32" s="61" t="s">
        <v>2</v>
      </c>
      <c r="BR32" s="63" t="s">
        <v>2</v>
      </c>
      <c r="BS32" s="64" t="s">
        <v>2</v>
      </c>
      <c r="BT32" s="61" t="s">
        <v>2</v>
      </c>
      <c r="BU32" s="61" t="s">
        <v>2</v>
      </c>
      <c r="BV32" s="63" t="s">
        <v>2</v>
      </c>
      <c r="BW32" s="64" t="s">
        <v>2</v>
      </c>
      <c r="BX32" s="61" t="s">
        <v>2</v>
      </c>
      <c r="BY32" s="61" t="s">
        <v>2</v>
      </c>
      <c r="BZ32" s="63" t="s">
        <v>2</v>
      </c>
      <c r="CA32" s="64" t="s">
        <v>2</v>
      </c>
      <c r="CB32" s="61" t="s">
        <v>2</v>
      </c>
      <c r="CC32" s="61" t="s">
        <v>2</v>
      </c>
      <c r="CD32" s="63" t="s">
        <v>2</v>
      </c>
      <c r="CE32" s="64" t="s">
        <v>2</v>
      </c>
      <c r="CF32" s="61" t="s">
        <v>2</v>
      </c>
      <c r="CG32" s="61" t="s">
        <v>2</v>
      </c>
      <c r="CH32" s="63" t="s">
        <v>2</v>
      </c>
      <c r="CI32" s="64" t="s">
        <v>2</v>
      </c>
      <c r="CJ32" s="61" t="s">
        <v>2</v>
      </c>
      <c r="CK32" s="61" t="s">
        <v>2</v>
      </c>
      <c r="CL32" s="63" t="s">
        <v>2</v>
      </c>
      <c r="CM32" s="64" t="s">
        <v>2</v>
      </c>
      <c r="CN32" s="61" t="s">
        <v>2</v>
      </c>
      <c r="CO32" s="61" t="s">
        <v>2</v>
      </c>
      <c r="CP32" s="63" t="s">
        <v>2</v>
      </c>
      <c r="CQ32" s="64" t="s">
        <v>2</v>
      </c>
      <c r="CR32" s="61" t="s">
        <v>2</v>
      </c>
      <c r="CS32" s="61" t="s">
        <v>2</v>
      </c>
      <c r="CT32" s="63" t="s">
        <v>2</v>
      </c>
      <c r="CU32" s="64" t="s">
        <v>2</v>
      </c>
      <c r="CV32" s="61" t="s">
        <v>2</v>
      </c>
      <c r="CW32" s="61" t="s">
        <v>2</v>
      </c>
      <c r="CX32" s="63" t="s">
        <v>2</v>
      </c>
      <c r="CY32" s="64" t="s">
        <v>2</v>
      </c>
      <c r="CZ32" s="61" t="s">
        <v>2</v>
      </c>
      <c r="DA32" s="61" t="s">
        <v>2</v>
      </c>
      <c r="DB32" s="63" t="s">
        <v>2</v>
      </c>
      <c r="DC32" s="64" t="s">
        <v>2</v>
      </c>
      <c r="DD32" s="61" t="s">
        <v>2</v>
      </c>
      <c r="DE32" s="61" t="s">
        <v>2</v>
      </c>
      <c r="DF32" s="63" t="s">
        <v>2</v>
      </c>
      <c r="DG32" s="64" t="s">
        <v>2</v>
      </c>
      <c r="DH32" s="61" t="s">
        <v>2</v>
      </c>
      <c r="DI32" s="61" t="s">
        <v>2</v>
      </c>
      <c r="DJ32" s="99" t="s">
        <v>2</v>
      </c>
      <c r="DK32" s="64" t="s">
        <v>2</v>
      </c>
      <c r="DL32" s="61" t="s">
        <v>2</v>
      </c>
      <c r="DM32" s="61" t="s">
        <v>2</v>
      </c>
      <c r="DN32" s="99" t="s">
        <v>2</v>
      </c>
      <c r="DO32" s="64" t="s">
        <v>2</v>
      </c>
      <c r="DP32" s="61" t="s">
        <v>2</v>
      </c>
      <c r="DQ32" s="61" t="s">
        <v>2</v>
      </c>
      <c r="DR32" s="63" t="s">
        <v>2</v>
      </c>
      <c r="DS32" s="64" t="s">
        <v>2</v>
      </c>
      <c r="DT32" s="61" t="s">
        <v>2</v>
      </c>
      <c r="DU32" s="61" t="s">
        <v>2</v>
      </c>
      <c r="DV32" s="63" t="s">
        <v>2</v>
      </c>
      <c r="DW32" s="64"/>
      <c r="DX32" s="61"/>
      <c r="DY32" s="98" t="s">
        <v>2</v>
      </c>
      <c r="DZ32" s="99" t="s">
        <v>2</v>
      </c>
      <c r="EA32" s="64" t="s">
        <v>2</v>
      </c>
      <c r="EB32" s="61" t="s">
        <v>2</v>
      </c>
      <c r="EC32" s="61" t="s">
        <v>2</v>
      </c>
      <c r="ED32" s="63" t="s">
        <v>2</v>
      </c>
      <c r="EE32" s="97" t="s">
        <v>2</v>
      </c>
      <c r="EF32" s="61" t="s">
        <v>2</v>
      </c>
      <c r="EG32" s="61" t="s">
        <v>2</v>
      </c>
      <c r="EH32" s="63" t="s">
        <v>2</v>
      </c>
      <c r="EI32" s="64" t="s">
        <v>2</v>
      </c>
      <c r="EJ32" s="61" t="s">
        <v>2</v>
      </c>
      <c r="EK32" s="61" t="s">
        <v>2</v>
      </c>
      <c r="EL32" s="63" t="s">
        <v>2</v>
      </c>
      <c r="EM32" s="64" t="s">
        <v>2</v>
      </c>
      <c r="EN32" s="61" t="s">
        <v>2</v>
      </c>
      <c r="EO32" s="61" t="s">
        <v>2</v>
      </c>
      <c r="EP32" s="63" t="s">
        <v>2</v>
      </c>
      <c r="EQ32" s="64" t="s">
        <v>2</v>
      </c>
      <c r="ER32" s="61" t="s">
        <v>2</v>
      </c>
      <c r="ES32" s="61" t="s">
        <v>2</v>
      </c>
      <c r="ET32" s="63" t="s">
        <v>2</v>
      </c>
      <c r="EU32" s="100">
        <f t="shared" si="0"/>
        <v>0</v>
      </c>
      <c r="EV32" s="101">
        <f t="shared" si="1"/>
        <v>0</v>
      </c>
      <c r="EW32" s="101">
        <f t="shared" si="2"/>
        <v>0</v>
      </c>
      <c r="EX32" s="102">
        <f t="shared" si="3"/>
        <v>0</v>
      </c>
      <c r="IV32" s="89"/>
    </row>
    <row r="33" spans="1:256" ht="15" customHeight="1" x14ac:dyDescent="0.25">
      <c r="A33" s="84">
        <f t="shared" si="8"/>
        <v>28</v>
      </c>
      <c r="B33" s="222" t="str">
        <f>IF(A33&lt;=$G$37,'[1]Liste des élèves'!Q40,"")</f>
        <v/>
      </c>
      <c r="C33" s="85">
        <f t="shared" si="4"/>
        <v>0</v>
      </c>
      <c r="D33" s="86">
        <f t="shared" si="5"/>
        <v>0</v>
      </c>
      <c r="E33" s="86">
        <f t="shared" si="6"/>
        <v>0</v>
      </c>
      <c r="F33" s="87">
        <f t="shared" si="7"/>
        <v>0</v>
      </c>
      <c r="G33" s="64" t="s">
        <v>2</v>
      </c>
      <c r="H33" s="61" t="s">
        <v>2</v>
      </c>
      <c r="I33" s="61" t="s">
        <v>2</v>
      </c>
      <c r="J33" s="63" t="s">
        <v>2</v>
      </c>
      <c r="K33" s="64" t="s">
        <v>2</v>
      </c>
      <c r="L33" s="61" t="s">
        <v>2</v>
      </c>
      <c r="M33" s="61" t="s">
        <v>2</v>
      </c>
      <c r="N33" s="63" t="s">
        <v>2</v>
      </c>
      <c r="O33" s="64" t="s">
        <v>2</v>
      </c>
      <c r="P33" s="61" t="s">
        <v>2</v>
      </c>
      <c r="Q33" s="61" t="s">
        <v>2</v>
      </c>
      <c r="R33" s="63" t="s">
        <v>2</v>
      </c>
      <c r="S33" s="64" t="s">
        <v>2</v>
      </c>
      <c r="T33" s="61" t="s">
        <v>2</v>
      </c>
      <c r="U33" s="61" t="s">
        <v>2</v>
      </c>
      <c r="V33" s="63" t="s">
        <v>2</v>
      </c>
      <c r="W33" s="64" t="s">
        <v>2</v>
      </c>
      <c r="X33" s="61" t="s">
        <v>2</v>
      </c>
      <c r="Y33" s="61" t="s">
        <v>2</v>
      </c>
      <c r="Z33" s="63" t="s">
        <v>2</v>
      </c>
      <c r="AA33" s="64" t="s">
        <v>2</v>
      </c>
      <c r="AB33" s="61" t="s">
        <v>2</v>
      </c>
      <c r="AC33" s="61" t="s">
        <v>2</v>
      </c>
      <c r="AD33" s="63" t="s">
        <v>2</v>
      </c>
      <c r="AE33" s="64" t="s">
        <v>2</v>
      </c>
      <c r="AF33" s="61" t="s">
        <v>2</v>
      </c>
      <c r="AG33" s="61" t="s">
        <v>2</v>
      </c>
      <c r="AH33" s="63" t="s">
        <v>2</v>
      </c>
      <c r="AI33" s="64" t="s">
        <v>2</v>
      </c>
      <c r="AJ33" s="61" t="s">
        <v>2</v>
      </c>
      <c r="AK33" s="61" t="s">
        <v>2</v>
      </c>
      <c r="AL33" s="63" t="s">
        <v>2</v>
      </c>
      <c r="AM33" s="97" t="s">
        <v>2</v>
      </c>
      <c r="AN33" s="61" t="s">
        <v>2</v>
      </c>
      <c r="AO33" s="61" t="s">
        <v>2</v>
      </c>
      <c r="AP33" s="63" t="s">
        <v>2</v>
      </c>
      <c r="AQ33" s="64" t="s">
        <v>2</v>
      </c>
      <c r="AR33" s="61" t="s">
        <v>2</v>
      </c>
      <c r="AS33" s="61" t="s">
        <v>2</v>
      </c>
      <c r="AT33" s="63" t="s">
        <v>2</v>
      </c>
      <c r="AU33" s="64" t="s">
        <v>2</v>
      </c>
      <c r="AV33" s="61" t="s">
        <v>2</v>
      </c>
      <c r="AW33" s="61" t="s">
        <v>2</v>
      </c>
      <c r="AX33" s="63" t="s">
        <v>2</v>
      </c>
      <c r="AY33" s="64" t="s">
        <v>2</v>
      </c>
      <c r="AZ33" s="61" t="s">
        <v>2</v>
      </c>
      <c r="BA33" s="61" t="s">
        <v>2</v>
      </c>
      <c r="BB33" s="63" t="s">
        <v>2</v>
      </c>
      <c r="BC33" s="64" t="s">
        <v>2</v>
      </c>
      <c r="BD33" s="61" t="s">
        <v>2</v>
      </c>
      <c r="BE33" s="61" t="s">
        <v>2</v>
      </c>
      <c r="BF33" s="63" t="s">
        <v>2</v>
      </c>
      <c r="BG33" s="64" t="s">
        <v>2</v>
      </c>
      <c r="BH33" s="61" t="s">
        <v>2</v>
      </c>
      <c r="BI33" s="61" t="s">
        <v>2</v>
      </c>
      <c r="BJ33" s="63" t="s">
        <v>2</v>
      </c>
      <c r="BK33" s="64" t="s">
        <v>2</v>
      </c>
      <c r="BL33" s="61" t="s">
        <v>2</v>
      </c>
      <c r="BM33" s="61" t="s">
        <v>2</v>
      </c>
      <c r="BN33" s="63" t="s">
        <v>2</v>
      </c>
      <c r="BO33" s="64" t="s">
        <v>2</v>
      </c>
      <c r="BP33" s="61" t="s">
        <v>2</v>
      </c>
      <c r="BQ33" s="61" t="s">
        <v>2</v>
      </c>
      <c r="BR33" s="63" t="s">
        <v>2</v>
      </c>
      <c r="BS33" s="64" t="s">
        <v>2</v>
      </c>
      <c r="BT33" s="61" t="s">
        <v>2</v>
      </c>
      <c r="BU33" s="61" t="s">
        <v>2</v>
      </c>
      <c r="BV33" s="63" t="s">
        <v>2</v>
      </c>
      <c r="BW33" s="64" t="s">
        <v>2</v>
      </c>
      <c r="BX33" s="61" t="s">
        <v>2</v>
      </c>
      <c r="BY33" s="61" t="s">
        <v>2</v>
      </c>
      <c r="BZ33" s="63" t="s">
        <v>2</v>
      </c>
      <c r="CA33" s="64" t="s">
        <v>2</v>
      </c>
      <c r="CB33" s="61" t="s">
        <v>2</v>
      </c>
      <c r="CC33" s="61" t="s">
        <v>2</v>
      </c>
      <c r="CD33" s="63" t="s">
        <v>2</v>
      </c>
      <c r="CE33" s="64" t="s">
        <v>2</v>
      </c>
      <c r="CF33" s="61" t="s">
        <v>2</v>
      </c>
      <c r="CG33" s="61" t="s">
        <v>2</v>
      </c>
      <c r="CH33" s="63" t="s">
        <v>2</v>
      </c>
      <c r="CI33" s="64" t="s">
        <v>2</v>
      </c>
      <c r="CJ33" s="61" t="s">
        <v>2</v>
      </c>
      <c r="CK33" s="61" t="s">
        <v>2</v>
      </c>
      <c r="CL33" s="63" t="s">
        <v>2</v>
      </c>
      <c r="CM33" s="64" t="s">
        <v>2</v>
      </c>
      <c r="CN33" s="61" t="s">
        <v>2</v>
      </c>
      <c r="CO33" s="61" t="s">
        <v>2</v>
      </c>
      <c r="CP33" s="63" t="s">
        <v>2</v>
      </c>
      <c r="CQ33" s="64" t="s">
        <v>2</v>
      </c>
      <c r="CR33" s="61" t="s">
        <v>2</v>
      </c>
      <c r="CS33" s="61" t="s">
        <v>2</v>
      </c>
      <c r="CT33" s="63" t="s">
        <v>2</v>
      </c>
      <c r="CU33" s="64" t="s">
        <v>2</v>
      </c>
      <c r="CV33" s="61" t="s">
        <v>2</v>
      </c>
      <c r="CW33" s="61" t="s">
        <v>2</v>
      </c>
      <c r="CX33" s="63" t="s">
        <v>2</v>
      </c>
      <c r="CY33" s="64" t="s">
        <v>2</v>
      </c>
      <c r="CZ33" s="61" t="s">
        <v>2</v>
      </c>
      <c r="DA33" s="61" t="s">
        <v>2</v>
      </c>
      <c r="DB33" s="63" t="s">
        <v>2</v>
      </c>
      <c r="DC33" s="64" t="s">
        <v>2</v>
      </c>
      <c r="DD33" s="61" t="s">
        <v>2</v>
      </c>
      <c r="DE33" s="61" t="s">
        <v>2</v>
      </c>
      <c r="DF33" s="63" t="s">
        <v>2</v>
      </c>
      <c r="DG33" s="64" t="s">
        <v>2</v>
      </c>
      <c r="DH33" s="61" t="s">
        <v>2</v>
      </c>
      <c r="DI33" s="61" t="s">
        <v>2</v>
      </c>
      <c r="DJ33" s="99" t="s">
        <v>2</v>
      </c>
      <c r="DK33" s="64" t="s">
        <v>2</v>
      </c>
      <c r="DL33" s="61" t="s">
        <v>2</v>
      </c>
      <c r="DM33" s="61" t="s">
        <v>2</v>
      </c>
      <c r="DN33" s="99" t="s">
        <v>2</v>
      </c>
      <c r="DO33" s="64" t="s">
        <v>2</v>
      </c>
      <c r="DP33" s="61" t="s">
        <v>2</v>
      </c>
      <c r="DQ33" s="61" t="s">
        <v>2</v>
      </c>
      <c r="DR33" s="63" t="s">
        <v>2</v>
      </c>
      <c r="DS33" s="64" t="s">
        <v>2</v>
      </c>
      <c r="DT33" s="61" t="s">
        <v>2</v>
      </c>
      <c r="DU33" s="61" t="s">
        <v>2</v>
      </c>
      <c r="DV33" s="63" t="s">
        <v>2</v>
      </c>
      <c r="DW33" s="64"/>
      <c r="DX33" s="61"/>
      <c r="DY33" s="98" t="s">
        <v>2</v>
      </c>
      <c r="DZ33" s="99" t="s">
        <v>2</v>
      </c>
      <c r="EA33" s="64" t="s">
        <v>2</v>
      </c>
      <c r="EB33" s="61" t="s">
        <v>2</v>
      </c>
      <c r="EC33" s="61" t="s">
        <v>2</v>
      </c>
      <c r="ED33" s="63" t="s">
        <v>2</v>
      </c>
      <c r="EE33" s="97" t="s">
        <v>2</v>
      </c>
      <c r="EF33" s="61" t="s">
        <v>2</v>
      </c>
      <c r="EG33" s="61" t="s">
        <v>2</v>
      </c>
      <c r="EH33" s="63" t="s">
        <v>2</v>
      </c>
      <c r="EI33" s="64" t="s">
        <v>2</v>
      </c>
      <c r="EJ33" s="61" t="s">
        <v>2</v>
      </c>
      <c r="EK33" s="61" t="s">
        <v>2</v>
      </c>
      <c r="EL33" s="63" t="s">
        <v>2</v>
      </c>
      <c r="EM33" s="64" t="s">
        <v>2</v>
      </c>
      <c r="EN33" s="61" t="s">
        <v>2</v>
      </c>
      <c r="EO33" s="61" t="s">
        <v>2</v>
      </c>
      <c r="EP33" s="63" t="s">
        <v>2</v>
      </c>
      <c r="EQ33" s="64" t="s">
        <v>2</v>
      </c>
      <c r="ER33" s="61" t="s">
        <v>2</v>
      </c>
      <c r="ES33" s="61" t="s">
        <v>2</v>
      </c>
      <c r="ET33" s="63" t="s">
        <v>2</v>
      </c>
      <c r="EU33" s="100">
        <f t="shared" si="0"/>
        <v>0</v>
      </c>
      <c r="EV33" s="101">
        <f t="shared" si="1"/>
        <v>0</v>
      </c>
      <c r="EW33" s="101">
        <f t="shared" si="2"/>
        <v>0</v>
      </c>
      <c r="EX33" s="102">
        <f t="shared" si="3"/>
        <v>0</v>
      </c>
      <c r="IV33" s="89"/>
    </row>
    <row r="34" spans="1:256" ht="15" customHeight="1" x14ac:dyDescent="0.25">
      <c r="A34" s="84">
        <f t="shared" si="8"/>
        <v>29</v>
      </c>
      <c r="B34" s="222" t="str">
        <f>IF(A34&lt;=$G$37,'[1]Liste des élèves'!Q41,"")</f>
        <v/>
      </c>
      <c r="C34" s="85">
        <f t="shared" si="4"/>
        <v>0</v>
      </c>
      <c r="D34" s="86">
        <f t="shared" si="5"/>
        <v>0</v>
      </c>
      <c r="E34" s="86">
        <f t="shared" si="6"/>
        <v>0</v>
      </c>
      <c r="F34" s="87">
        <f t="shared" si="7"/>
        <v>0</v>
      </c>
      <c r="G34" s="64" t="s">
        <v>2</v>
      </c>
      <c r="H34" s="61" t="s">
        <v>2</v>
      </c>
      <c r="I34" s="61" t="s">
        <v>2</v>
      </c>
      <c r="J34" s="63" t="s">
        <v>2</v>
      </c>
      <c r="K34" s="64" t="s">
        <v>2</v>
      </c>
      <c r="L34" s="61" t="s">
        <v>2</v>
      </c>
      <c r="M34" s="61" t="s">
        <v>2</v>
      </c>
      <c r="N34" s="63" t="s">
        <v>2</v>
      </c>
      <c r="O34" s="64" t="s">
        <v>2</v>
      </c>
      <c r="P34" s="61" t="s">
        <v>2</v>
      </c>
      <c r="Q34" s="61" t="s">
        <v>2</v>
      </c>
      <c r="R34" s="63" t="s">
        <v>2</v>
      </c>
      <c r="S34" s="64" t="s">
        <v>2</v>
      </c>
      <c r="T34" s="61" t="s">
        <v>2</v>
      </c>
      <c r="U34" s="61" t="s">
        <v>2</v>
      </c>
      <c r="V34" s="63" t="s">
        <v>2</v>
      </c>
      <c r="W34" s="64" t="s">
        <v>2</v>
      </c>
      <c r="X34" s="61" t="s">
        <v>2</v>
      </c>
      <c r="Y34" s="61" t="s">
        <v>2</v>
      </c>
      <c r="Z34" s="63" t="s">
        <v>2</v>
      </c>
      <c r="AA34" s="64" t="s">
        <v>2</v>
      </c>
      <c r="AB34" s="61" t="s">
        <v>2</v>
      </c>
      <c r="AC34" s="61" t="s">
        <v>2</v>
      </c>
      <c r="AD34" s="63" t="s">
        <v>2</v>
      </c>
      <c r="AE34" s="64" t="s">
        <v>2</v>
      </c>
      <c r="AF34" s="61" t="s">
        <v>2</v>
      </c>
      <c r="AG34" s="61" t="s">
        <v>2</v>
      </c>
      <c r="AH34" s="63" t="s">
        <v>2</v>
      </c>
      <c r="AI34" s="64" t="s">
        <v>2</v>
      </c>
      <c r="AJ34" s="61" t="s">
        <v>2</v>
      </c>
      <c r="AK34" s="61" t="s">
        <v>2</v>
      </c>
      <c r="AL34" s="63" t="s">
        <v>2</v>
      </c>
      <c r="AM34" s="97" t="s">
        <v>2</v>
      </c>
      <c r="AN34" s="61" t="s">
        <v>2</v>
      </c>
      <c r="AO34" s="61" t="s">
        <v>2</v>
      </c>
      <c r="AP34" s="63" t="s">
        <v>2</v>
      </c>
      <c r="AQ34" s="64" t="s">
        <v>2</v>
      </c>
      <c r="AR34" s="61" t="s">
        <v>2</v>
      </c>
      <c r="AS34" s="61" t="s">
        <v>2</v>
      </c>
      <c r="AT34" s="63" t="s">
        <v>2</v>
      </c>
      <c r="AU34" s="64" t="s">
        <v>2</v>
      </c>
      <c r="AV34" s="61" t="s">
        <v>2</v>
      </c>
      <c r="AW34" s="61" t="s">
        <v>2</v>
      </c>
      <c r="AX34" s="63" t="s">
        <v>2</v>
      </c>
      <c r="AY34" s="64" t="s">
        <v>2</v>
      </c>
      <c r="AZ34" s="61" t="s">
        <v>2</v>
      </c>
      <c r="BA34" s="61" t="s">
        <v>2</v>
      </c>
      <c r="BB34" s="63" t="s">
        <v>2</v>
      </c>
      <c r="BC34" s="64" t="s">
        <v>2</v>
      </c>
      <c r="BD34" s="61" t="s">
        <v>2</v>
      </c>
      <c r="BE34" s="61" t="s">
        <v>2</v>
      </c>
      <c r="BF34" s="63" t="s">
        <v>2</v>
      </c>
      <c r="BG34" s="64" t="s">
        <v>2</v>
      </c>
      <c r="BH34" s="61" t="s">
        <v>2</v>
      </c>
      <c r="BI34" s="61" t="s">
        <v>2</v>
      </c>
      <c r="BJ34" s="63" t="s">
        <v>2</v>
      </c>
      <c r="BK34" s="64" t="s">
        <v>2</v>
      </c>
      <c r="BL34" s="61" t="s">
        <v>2</v>
      </c>
      <c r="BM34" s="61" t="s">
        <v>2</v>
      </c>
      <c r="BN34" s="63" t="s">
        <v>2</v>
      </c>
      <c r="BO34" s="64" t="s">
        <v>2</v>
      </c>
      <c r="BP34" s="61" t="s">
        <v>2</v>
      </c>
      <c r="BQ34" s="61" t="s">
        <v>2</v>
      </c>
      <c r="BR34" s="63" t="s">
        <v>2</v>
      </c>
      <c r="BS34" s="64" t="s">
        <v>2</v>
      </c>
      <c r="BT34" s="61" t="s">
        <v>2</v>
      </c>
      <c r="BU34" s="61" t="s">
        <v>2</v>
      </c>
      <c r="BV34" s="63" t="s">
        <v>2</v>
      </c>
      <c r="BW34" s="64" t="s">
        <v>2</v>
      </c>
      <c r="BX34" s="61" t="s">
        <v>2</v>
      </c>
      <c r="BY34" s="61" t="s">
        <v>2</v>
      </c>
      <c r="BZ34" s="63" t="s">
        <v>2</v>
      </c>
      <c r="CA34" s="64" t="s">
        <v>2</v>
      </c>
      <c r="CB34" s="61" t="s">
        <v>2</v>
      </c>
      <c r="CC34" s="61" t="s">
        <v>2</v>
      </c>
      <c r="CD34" s="63" t="s">
        <v>2</v>
      </c>
      <c r="CE34" s="64" t="s">
        <v>2</v>
      </c>
      <c r="CF34" s="61" t="s">
        <v>2</v>
      </c>
      <c r="CG34" s="61" t="s">
        <v>2</v>
      </c>
      <c r="CH34" s="63" t="s">
        <v>2</v>
      </c>
      <c r="CI34" s="64" t="s">
        <v>2</v>
      </c>
      <c r="CJ34" s="61" t="s">
        <v>2</v>
      </c>
      <c r="CK34" s="61" t="s">
        <v>2</v>
      </c>
      <c r="CL34" s="63" t="s">
        <v>2</v>
      </c>
      <c r="CM34" s="64" t="s">
        <v>2</v>
      </c>
      <c r="CN34" s="61" t="s">
        <v>2</v>
      </c>
      <c r="CO34" s="61" t="s">
        <v>2</v>
      </c>
      <c r="CP34" s="63" t="s">
        <v>2</v>
      </c>
      <c r="CQ34" s="64" t="s">
        <v>2</v>
      </c>
      <c r="CR34" s="61" t="s">
        <v>2</v>
      </c>
      <c r="CS34" s="61" t="s">
        <v>2</v>
      </c>
      <c r="CT34" s="63" t="s">
        <v>2</v>
      </c>
      <c r="CU34" s="64" t="s">
        <v>2</v>
      </c>
      <c r="CV34" s="61" t="s">
        <v>2</v>
      </c>
      <c r="CW34" s="61" t="s">
        <v>2</v>
      </c>
      <c r="CX34" s="63" t="s">
        <v>2</v>
      </c>
      <c r="CY34" s="64" t="s">
        <v>2</v>
      </c>
      <c r="CZ34" s="61" t="s">
        <v>2</v>
      </c>
      <c r="DA34" s="61" t="s">
        <v>2</v>
      </c>
      <c r="DB34" s="63" t="s">
        <v>2</v>
      </c>
      <c r="DC34" s="64" t="s">
        <v>2</v>
      </c>
      <c r="DD34" s="61" t="s">
        <v>2</v>
      </c>
      <c r="DE34" s="61" t="s">
        <v>2</v>
      </c>
      <c r="DF34" s="63" t="s">
        <v>2</v>
      </c>
      <c r="DG34" s="64" t="s">
        <v>2</v>
      </c>
      <c r="DH34" s="61" t="s">
        <v>2</v>
      </c>
      <c r="DI34" s="61" t="s">
        <v>2</v>
      </c>
      <c r="DJ34" s="99" t="s">
        <v>2</v>
      </c>
      <c r="DK34" s="64" t="s">
        <v>2</v>
      </c>
      <c r="DL34" s="61" t="s">
        <v>2</v>
      </c>
      <c r="DM34" s="61" t="s">
        <v>2</v>
      </c>
      <c r="DN34" s="99" t="s">
        <v>2</v>
      </c>
      <c r="DO34" s="64" t="s">
        <v>2</v>
      </c>
      <c r="DP34" s="61" t="s">
        <v>2</v>
      </c>
      <c r="DQ34" s="61" t="s">
        <v>2</v>
      </c>
      <c r="DR34" s="63" t="s">
        <v>2</v>
      </c>
      <c r="DS34" s="64" t="s">
        <v>2</v>
      </c>
      <c r="DT34" s="61" t="s">
        <v>2</v>
      </c>
      <c r="DU34" s="61" t="s">
        <v>2</v>
      </c>
      <c r="DV34" s="63" t="s">
        <v>2</v>
      </c>
      <c r="DW34" s="64"/>
      <c r="DX34" s="61"/>
      <c r="DY34" s="98" t="s">
        <v>2</v>
      </c>
      <c r="DZ34" s="99" t="s">
        <v>2</v>
      </c>
      <c r="EA34" s="64" t="s">
        <v>2</v>
      </c>
      <c r="EB34" s="61" t="s">
        <v>2</v>
      </c>
      <c r="EC34" s="61" t="s">
        <v>2</v>
      </c>
      <c r="ED34" s="63" t="s">
        <v>2</v>
      </c>
      <c r="EE34" s="97" t="s">
        <v>2</v>
      </c>
      <c r="EF34" s="61" t="s">
        <v>2</v>
      </c>
      <c r="EG34" s="61" t="s">
        <v>2</v>
      </c>
      <c r="EH34" s="63" t="s">
        <v>2</v>
      </c>
      <c r="EI34" s="64" t="s">
        <v>2</v>
      </c>
      <c r="EJ34" s="61" t="s">
        <v>2</v>
      </c>
      <c r="EK34" s="61" t="s">
        <v>2</v>
      </c>
      <c r="EL34" s="63" t="s">
        <v>2</v>
      </c>
      <c r="EM34" s="64" t="s">
        <v>2</v>
      </c>
      <c r="EN34" s="61" t="s">
        <v>2</v>
      </c>
      <c r="EO34" s="61" t="s">
        <v>2</v>
      </c>
      <c r="EP34" s="63" t="s">
        <v>2</v>
      </c>
      <c r="EQ34" s="64" t="s">
        <v>2</v>
      </c>
      <c r="ER34" s="61" t="s">
        <v>2</v>
      </c>
      <c r="ES34" s="61" t="s">
        <v>2</v>
      </c>
      <c r="ET34" s="63" t="s">
        <v>2</v>
      </c>
      <c r="EU34" s="100">
        <f t="shared" si="0"/>
        <v>0</v>
      </c>
      <c r="EV34" s="101">
        <f t="shared" si="1"/>
        <v>0</v>
      </c>
      <c r="EW34" s="101">
        <f t="shared" si="2"/>
        <v>0</v>
      </c>
      <c r="EX34" s="102">
        <f t="shared" si="3"/>
        <v>0</v>
      </c>
      <c r="IV34" s="89"/>
    </row>
    <row r="35" spans="1:256" ht="15" customHeight="1" x14ac:dyDescent="0.25">
      <c r="A35" s="84">
        <f t="shared" si="8"/>
        <v>30</v>
      </c>
      <c r="B35" s="222" t="str">
        <f>IF(A35&lt;=$G$37,'[1]Liste des élèves'!Q42,"")</f>
        <v/>
      </c>
      <c r="C35" s="85">
        <f t="shared" si="4"/>
        <v>0</v>
      </c>
      <c r="D35" s="86">
        <f t="shared" si="5"/>
        <v>0</v>
      </c>
      <c r="E35" s="86">
        <f t="shared" si="6"/>
        <v>0</v>
      </c>
      <c r="F35" s="87">
        <f t="shared" si="7"/>
        <v>0</v>
      </c>
      <c r="G35" s="64" t="s">
        <v>2</v>
      </c>
      <c r="H35" s="61" t="s">
        <v>2</v>
      </c>
      <c r="I35" s="61" t="s">
        <v>2</v>
      </c>
      <c r="J35" s="63" t="s">
        <v>2</v>
      </c>
      <c r="K35" s="64" t="s">
        <v>2</v>
      </c>
      <c r="L35" s="61" t="s">
        <v>2</v>
      </c>
      <c r="M35" s="61" t="s">
        <v>2</v>
      </c>
      <c r="N35" s="63" t="s">
        <v>2</v>
      </c>
      <c r="O35" s="64" t="s">
        <v>2</v>
      </c>
      <c r="P35" s="61" t="s">
        <v>2</v>
      </c>
      <c r="Q35" s="61" t="s">
        <v>2</v>
      </c>
      <c r="R35" s="63" t="s">
        <v>2</v>
      </c>
      <c r="S35" s="64" t="s">
        <v>2</v>
      </c>
      <c r="T35" s="61" t="s">
        <v>2</v>
      </c>
      <c r="U35" s="61" t="s">
        <v>2</v>
      </c>
      <c r="V35" s="63" t="s">
        <v>2</v>
      </c>
      <c r="W35" s="64" t="s">
        <v>2</v>
      </c>
      <c r="X35" s="61" t="s">
        <v>2</v>
      </c>
      <c r="Y35" s="61" t="s">
        <v>2</v>
      </c>
      <c r="Z35" s="63" t="s">
        <v>2</v>
      </c>
      <c r="AA35" s="64" t="s">
        <v>2</v>
      </c>
      <c r="AB35" s="61" t="s">
        <v>2</v>
      </c>
      <c r="AC35" s="61" t="s">
        <v>2</v>
      </c>
      <c r="AD35" s="63" t="s">
        <v>2</v>
      </c>
      <c r="AE35" s="64" t="s">
        <v>2</v>
      </c>
      <c r="AF35" s="61" t="s">
        <v>2</v>
      </c>
      <c r="AG35" s="61" t="s">
        <v>2</v>
      </c>
      <c r="AH35" s="63" t="s">
        <v>2</v>
      </c>
      <c r="AI35" s="64" t="s">
        <v>2</v>
      </c>
      <c r="AJ35" s="61" t="s">
        <v>2</v>
      </c>
      <c r="AK35" s="61" t="s">
        <v>2</v>
      </c>
      <c r="AL35" s="63" t="s">
        <v>2</v>
      </c>
      <c r="AM35" s="97" t="s">
        <v>2</v>
      </c>
      <c r="AN35" s="61" t="s">
        <v>2</v>
      </c>
      <c r="AO35" s="61" t="s">
        <v>2</v>
      </c>
      <c r="AP35" s="63" t="s">
        <v>2</v>
      </c>
      <c r="AQ35" s="64" t="s">
        <v>2</v>
      </c>
      <c r="AR35" s="61" t="s">
        <v>2</v>
      </c>
      <c r="AS35" s="61" t="s">
        <v>2</v>
      </c>
      <c r="AT35" s="63" t="s">
        <v>2</v>
      </c>
      <c r="AU35" s="64" t="s">
        <v>2</v>
      </c>
      <c r="AV35" s="61" t="s">
        <v>2</v>
      </c>
      <c r="AW35" s="61" t="s">
        <v>2</v>
      </c>
      <c r="AX35" s="63" t="s">
        <v>2</v>
      </c>
      <c r="AY35" s="64" t="s">
        <v>2</v>
      </c>
      <c r="AZ35" s="61" t="s">
        <v>2</v>
      </c>
      <c r="BA35" s="61" t="s">
        <v>2</v>
      </c>
      <c r="BB35" s="63" t="s">
        <v>2</v>
      </c>
      <c r="BC35" s="64" t="s">
        <v>2</v>
      </c>
      <c r="BD35" s="61" t="s">
        <v>2</v>
      </c>
      <c r="BE35" s="61" t="s">
        <v>2</v>
      </c>
      <c r="BF35" s="63" t="s">
        <v>2</v>
      </c>
      <c r="BG35" s="64" t="s">
        <v>2</v>
      </c>
      <c r="BH35" s="61" t="s">
        <v>2</v>
      </c>
      <c r="BI35" s="61" t="s">
        <v>2</v>
      </c>
      <c r="BJ35" s="63" t="s">
        <v>2</v>
      </c>
      <c r="BK35" s="64" t="s">
        <v>2</v>
      </c>
      <c r="BL35" s="61" t="s">
        <v>2</v>
      </c>
      <c r="BM35" s="61" t="s">
        <v>2</v>
      </c>
      <c r="BN35" s="63" t="s">
        <v>2</v>
      </c>
      <c r="BO35" s="64" t="s">
        <v>2</v>
      </c>
      <c r="BP35" s="61" t="s">
        <v>2</v>
      </c>
      <c r="BQ35" s="61" t="s">
        <v>2</v>
      </c>
      <c r="BR35" s="63" t="s">
        <v>2</v>
      </c>
      <c r="BS35" s="64" t="s">
        <v>2</v>
      </c>
      <c r="BT35" s="61" t="s">
        <v>2</v>
      </c>
      <c r="BU35" s="61" t="s">
        <v>2</v>
      </c>
      <c r="BV35" s="63" t="s">
        <v>2</v>
      </c>
      <c r="BW35" s="64" t="s">
        <v>2</v>
      </c>
      <c r="BX35" s="61" t="s">
        <v>2</v>
      </c>
      <c r="BY35" s="61" t="s">
        <v>2</v>
      </c>
      <c r="BZ35" s="63" t="s">
        <v>2</v>
      </c>
      <c r="CA35" s="64" t="s">
        <v>2</v>
      </c>
      <c r="CB35" s="61" t="s">
        <v>2</v>
      </c>
      <c r="CC35" s="61" t="s">
        <v>2</v>
      </c>
      <c r="CD35" s="63" t="s">
        <v>2</v>
      </c>
      <c r="CE35" s="64" t="s">
        <v>2</v>
      </c>
      <c r="CF35" s="61" t="s">
        <v>2</v>
      </c>
      <c r="CG35" s="61" t="s">
        <v>2</v>
      </c>
      <c r="CH35" s="63" t="s">
        <v>2</v>
      </c>
      <c r="CI35" s="64" t="s">
        <v>2</v>
      </c>
      <c r="CJ35" s="61" t="s">
        <v>2</v>
      </c>
      <c r="CK35" s="61" t="s">
        <v>2</v>
      </c>
      <c r="CL35" s="63" t="s">
        <v>2</v>
      </c>
      <c r="CM35" s="64" t="s">
        <v>2</v>
      </c>
      <c r="CN35" s="61" t="s">
        <v>2</v>
      </c>
      <c r="CO35" s="61" t="s">
        <v>2</v>
      </c>
      <c r="CP35" s="63" t="s">
        <v>2</v>
      </c>
      <c r="CQ35" s="64" t="s">
        <v>2</v>
      </c>
      <c r="CR35" s="61" t="s">
        <v>2</v>
      </c>
      <c r="CS35" s="61" t="s">
        <v>2</v>
      </c>
      <c r="CT35" s="63" t="s">
        <v>2</v>
      </c>
      <c r="CU35" s="64" t="s">
        <v>2</v>
      </c>
      <c r="CV35" s="61" t="s">
        <v>2</v>
      </c>
      <c r="CW35" s="61" t="s">
        <v>2</v>
      </c>
      <c r="CX35" s="63" t="s">
        <v>2</v>
      </c>
      <c r="CY35" s="64" t="s">
        <v>2</v>
      </c>
      <c r="CZ35" s="61" t="s">
        <v>2</v>
      </c>
      <c r="DA35" s="61" t="s">
        <v>2</v>
      </c>
      <c r="DB35" s="63" t="s">
        <v>2</v>
      </c>
      <c r="DC35" s="64" t="s">
        <v>2</v>
      </c>
      <c r="DD35" s="61" t="s">
        <v>2</v>
      </c>
      <c r="DE35" s="61" t="s">
        <v>2</v>
      </c>
      <c r="DF35" s="63" t="s">
        <v>2</v>
      </c>
      <c r="DG35" s="64" t="s">
        <v>2</v>
      </c>
      <c r="DH35" s="61" t="s">
        <v>2</v>
      </c>
      <c r="DI35" s="61" t="s">
        <v>2</v>
      </c>
      <c r="DJ35" s="99" t="s">
        <v>2</v>
      </c>
      <c r="DK35" s="64"/>
      <c r="DL35" s="61"/>
      <c r="DM35" s="61"/>
      <c r="DN35" s="99" t="s">
        <v>2</v>
      </c>
      <c r="DO35" s="64" t="s">
        <v>2</v>
      </c>
      <c r="DP35" s="61"/>
      <c r="DQ35" s="61" t="s">
        <v>2</v>
      </c>
      <c r="DR35" s="63" t="s">
        <v>2</v>
      </c>
      <c r="DS35" s="64" t="s">
        <v>2</v>
      </c>
      <c r="DT35" s="61" t="s">
        <v>2</v>
      </c>
      <c r="DU35" s="61" t="s">
        <v>2</v>
      </c>
      <c r="DV35" s="63" t="s">
        <v>2</v>
      </c>
      <c r="DW35" s="64"/>
      <c r="DX35" s="61"/>
      <c r="DY35" s="98" t="s">
        <v>2</v>
      </c>
      <c r="DZ35" s="99" t="s">
        <v>2</v>
      </c>
      <c r="EA35" s="64" t="s">
        <v>2</v>
      </c>
      <c r="EB35" s="61" t="s">
        <v>2</v>
      </c>
      <c r="EC35" s="61" t="s">
        <v>2</v>
      </c>
      <c r="ED35" s="63" t="s">
        <v>2</v>
      </c>
      <c r="EE35" s="97" t="s">
        <v>2</v>
      </c>
      <c r="EF35" s="61" t="s">
        <v>2</v>
      </c>
      <c r="EG35" s="61" t="s">
        <v>2</v>
      </c>
      <c r="EH35" s="63" t="s">
        <v>2</v>
      </c>
      <c r="EI35" s="64" t="s">
        <v>2</v>
      </c>
      <c r="EJ35" s="61" t="s">
        <v>2</v>
      </c>
      <c r="EK35" s="61" t="s">
        <v>2</v>
      </c>
      <c r="EL35" s="63" t="s">
        <v>2</v>
      </c>
      <c r="EM35" s="64" t="s">
        <v>2</v>
      </c>
      <c r="EN35" s="61" t="s">
        <v>2</v>
      </c>
      <c r="EO35" s="61" t="s">
        <v>2</v>
      </c>
      <c r="EP35" s="63" t="s">
        <v>2</v>
      </c>
      <c r="EQ35" s="64" t="s">
        <v>2</v>
      </c>
      <c r="ER35" s="61" t="s">
        <v>2</v>
      </c>
      <c r="ES35" s="61" t="s">
        <v>2</v>
      </c>
      <c r="ET35" s="63" t="s">
        <v>2</v>
      </c>
      <c r="EU35" s="100">
        <f t="shared" si="0"/>
        <v>0</v>
      </c>
      <c r="EV35" s="101">
        <f t="shared" si="1"/>
        <v>0</v>
      </c>
      <c r="EW35" s="101">
        <f t="shared" si="2"/>
        <v>0</v>
      </c>
      <c r="EX35" s="102">
        <f t="shared" si="3"/>
        <v>0</v>
      </c>
      <c r="IV35" s="89"/>
    </row>
    <row r="36" spans="1:256" ht="23.25" hidden="1" x14ac:dyDescent="0.35"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DJ36" s="103" t="s">
        <v>2</v>
      </c>
      <c r="FY36" s="66" t="s">
        <v>2</v>
      </c>
    </row>
    <row r="37" spans="1:256" ht="23.25" hidden="1" x14ac:dyDescent="0.35">
      <c r="C37" s="90"/>
      <c r="D37" s="90"/>
      <c r="E37" s="90"/>
      <c r="F37" s="90"/>
      <c r="G37" s="90">
        <f>'[1]Liste des élèves'!$H$43</f>
        <v>2</v>
      </c>
      <c r="H37" s="90"/>
      <c r="I37" s="90"/>
      <c r="J37" s="90"/>
      <c r="K37" s="90"/>
      <c r="L37" s="90"/>
      <c r="M37" s="90"/>
      <c r="N37" s="90"/>
      <c r="O37" s="90" t="s">
        <v>2</v>
      </c>
      <c r="P37" s="90"/>
      <c r="Q37" s="90"/>
      <c r="R37" s="90"/>
      <c r="S37" s="90"/>
      <c r="T37" s="90"/>
      <c r="U37" s="90"/>
      <c r="V37" s="90"/>
      <c r="W37" s="90" t="s">
        <v>2</v>
      </c>
      <c r="X37" s="90"/>
      <c r="Y37" s="90"/>
      <c r="Z37" s="90"/>
      <c r="AA37" s="90"/>
      <c r="AB37" s="90"/>
      <c r="AC37" s="90"/>
      <c r="AD37" s="90"/>
      <c r="AE37" s="90" t="s">
        <v>2</v>
      </c>
      <c r="AF37" s="90"/>
      <c r="AG37" s="90"/>
      <c r="AH37" s="90"/>
      <c r="AI37" s="90"/>
      <c r="AJ37" s="90"/>
      <c r="AK37" s="90"/>
      <c r="AL37" s="90"/>
      <c r="AM37" s="90" t="s">
        <v>2</v>
      </c>
      <c r="AN37" s="90"/>
      <c r="AO37" s="90"/>
      <c r="AP37" s="90"/>
      <c r="AQ37" s="90"/>
      <c r="AR37" s="90"/>
      <c r="AS37" s="90"/>
      <c r="AT37" s="90"/>
      <c r="AU37" s="90" t="s">
        <v>2</v>
      </c>
      <c r="AV37" s="90"/>
      <c r="AW37" s="90"/>
      <c r="AX37" s="90"/>
      <c r="AY37" s="90"/>
      <c r="AZ37" s="90"/>
      <c r="BA37" s="90"/>
      <c r="BB37" s="90"/>
      <c r="BC37" s="90" t="s">
        <v>2</v>
      </c>
      <c r="BD37" s="90"/>
      <c r="BE37" s="90"/>
      <c r="BF37" s="90"/>
      <c r="BG37" s="90"/>
      <c r="BH37" s="90"/>
      <c r="BI37" s="90"/>
      <c r="BJ37" s="90"/>
      <c r="BK37" s="90" t="s">
        <v>2</v>
      </c>
      <c r="BL37" s="90"/>
      <c r="BM37" s="90"/>
      <c r="BN37" s="90"/>
      <c r="BO37" s="90"/>
      <c r="BP37" s="90"/>
      <c r="BQ37" s="90"/>
      <c r="BR37" s="90"/>
      <c r="BS37" s="90" t="s">
        <v>2</v>
      </c>
      <c r="BT37" s="90"/>
      <c r="BU37" s="90"/>
      <c r="BV37" s="90"/>
      <c r="BW37" s="90"/>
      <c r="BX37" s="90"/>
      <c r="BY37" s="90"/>
      <c r="BZ37" s="90"/>
      <c r="CA37" s="90" t="s">
        <v>2</v>
      </c>
      <c r="CB37" s="90"/>
      <c r="CC37" s="90"/>
      <c r="CD37" s="90"/>
      <c r="CE37" s="90"/>
      <c r="CF37" s="90"/>
      <c r="CG37" s="90"/>
      <c r="CH37" s="90"/>
      <c r="CI37" s="90" t="s">
        <v>2</v>
      </c>
      <c r="CJ37" s="90"/>
      <c r="CK37" s="90"/>
      <c r="CL37" s="90"/>
      <c r="CM37" s="90"/>
      <c r="CN37" s="90"/>
      <c r="CO37" s="90"/>
      <c r="CP37" s="90"/>
      <c r="CQ37" s="90" t="s">
        <v>2</v>
      </c>
      <c r="CR37" s="90"/>
      <c r="CS37" s="90"/>
      <c r="CT37" s="90"/>
      <c r="CU37" s="90"/>
      <c r="CV37" s="90"/>
      <c r="CW37" s="90"/>
      <c r="CX37" s="90"/>
    </row>
    <row r="38" spans="1:256" ht="23.25" hidden="1" x14ac:dyDescent="0.35"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 t="s">
        <v>2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</row>
    <row r="39" spans="1:256" ht="23.25" hidden="1" x14ac:dyDescent="0.35"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</row>
    <row r="40" spans="1:256" ht="23.25" hidden="1" x14ac:dyDescent="0.35"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</row>
    <row r="41" spans="1:256" ht="23.25" hidden="1" x14ac:dyDescent="0.35"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</row>
    <row r="42" spans="1:256" ht="23.25" hidden="1" x14ac:dyDescent="0.35"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DH42" s="66">
        <v>1</v>
      </c>
      <c r="DI42" s="66" t="s">
        <v>2</v>
      </c>
      <c r="DJ42" s="66" t="s">
        <v>2</v>
      </c>
      <c r="DK42" s="66" t="s">
        <v>2</v>
      </c>
      <c r="DL42" s="66">
        <f>DH42+1</f>
        <v>2</v>
      </c>
      <c r="DM42" s="66" t="s">
        <v>2</v>
      </c>
      <c r="DN42" s="66" t="s">
        <v>2</v>
      </c>
      <c r="DO42" s="66" t="s">
        <v>2</v>
      </c>
      <c r="DP42" s="66">
        <f>DL42+1</f>
        <v>3</v>
      </c>
      <c r="DQ42" s="66" t="s">
        <v>2</v>
      </c>
      <c r="DR42" s="66" t="s">
        <v>2</v>
      </c>
      <c r="DS42" s="66" t="s">
        <v>2</v>
      </c>
      <c r="DT42" s="66">
        <f>DP42+1</f>
        <v>4</v>
      </c>
      <c r="DU42" s="66" t="s">
        <v>2</v>
      </c>
      <c r="DV42" s="66" t="s">
        <v>2</v>
      </c>
      <c r="DW42" s="66" t="s">
        <v>2</v>
      </c>
      <c r="DX42" s="66">
        <f>DT42+1</f>
        <v>5</v>
      </c>
      <c r="DY42" s="66" t="s">
        <v>2</v>
      </c>
      <c r="DZ42" s="66" t="s">
        <v>2</v>
      </c>
      <c r="EA42" s="66" t="s">
        <v>2</v>
      </c>
      <c r="EB42" s="66">
        <f>DX42+1</f>
        <v>6</v>
      </c>
      <c r="EC42" s="66" t="s">
        <v>2</v>
      </c>
      <c r="ED42" s="66" t="s">
        <v>2</v>
      </c>
      <c r="EE42" s="66" t="s">
        <v>2</v>
      </c>
      <c r="EF42" s="66">
        <f>EB42+1</f>
        <v>7</v>
      </c>
      <c r="EG42" s="66" t="s">
        <v>2</v>
      </c>
      <c r="EH42" s="66" t="s">
        <v>2</v>
      </c>
      <c r="EI42" s="66" t="s">
        <v>2</v>
      </c>
      <c r="EJ42" s="66">
        <f>EF42+1</f>
        <v>8</v>
      </c>
      <c r="EK42" s="66" t="s">
        <v>2</v>
      </c>
      <c r="EL42" s="66" t="s">
        <v>2</v>
      </c>
      <c r="EM42" s="66" t="s">
        <v>2</v>
      </c>
      <c r="EN42" s="66">
        <f>EJ42+1</f>
        <v>9</v>
      </c>
      <c r="EO42" s="66" t="s">
        <v>2</v>
      </c>
      <c r="EP42" s="66" t="s">
        <v>2</v>
      </c>
      <c r="EQ42" s="66" t="s">
        <v>2</v>
      </c>
      <c r="ER42" s="66">
        <f>EN42+1</f>
        <v>10</v>
      </c>
      <c r="ES42" s="66" t="s">
        <v>2</v>
      </c>
      <c r="ET42" s="66" t="s">
        <v>2</v>
      </c>
      <c r="EU42" s="66" t="s">
        <v>2</v>
      </c>
      <c r="EV42" s="66">
        <f>ER42+1</f>
        <v>11</v>
      </c>
      <c r="EW42" s="66" t="s">
        <v>2</v>
      </c>
      <c r="EX42" s="66" t="s">
        <v>2</v>
      </c>
      <c r="EY42" s="66" t="s">
        <v>2</v>
      </c>
      <c r="EZ42" s="66">
        <f>EV42+1</f>
        <v>12</v>
      </c>
      <c r="FA42" s="66" t="s">
        <v>2</v>
      </c>
      <c r="FB42" s="66" t="s">
        <v>2</v>
      </c>
      <c r="FC42" s="66" t="s">
        <v>2</v>
      </c>
      <c r="FD42" s="66">
        <f>EZ42+1</f>
        <v>13</v>
      </c>
      <c r="FE42" s="66" t="s">
        <v>2</v>
      </c>
      <c r="FF42" s="66" t="s">
        <v>2</v>
      </c>
      <c r="FG42" s="66" t="s">
        <v>2</v>
      </c>
      <c r="FH42" s="66">
        <f>FD42+1</f>
        <v>14</v>
      </c>
      <c r="FI42" s="66" t="s">
        <v>2</v>
      </c>
      <c r="FJ42" s="66" t="s">
        <v>2</v>
      </c>
      <c r="FK42" s="66" t="s">
        <v>2</v>
      </c>
      <c r="FL42" s="66">
        <f>FH42+1</f>
        <v>15</v>
      </c>
      <c r="FM42" s="66" t="s">
        <v>2</v>
      </c>
      <c r="FN42" s="66" t="s">
        <v>2</v>
      </c>
      <c r="FO42" s="66" t="s">
        <v>2</v>
      </c>
      <c r="FP42" s="66">
        <f>FL42+1</f>
        <v>16</v>
      </c>
      <c r="FQ42" s="66" t="s">
        <v>2</v>
      </c>
      <c r="FR42" s="66" t="s">
        <v>2</v>
      </c>
      <c r="FS42" s="66" t="s">
        <v>2</v>
      </c>
      <c r="FT42" s="66">
        <f>FP42+1</f>
        <v>17</v>
      </c>
      <c r="FU42" s="66" t="s">
        <v>2</v>
      </c>
      <c r="FV42" s="66" t="s">
        <v>2</v>
      </c>
      <c r="FW42" s="66" t="s">
        <v>2</v>
      </c>
      <c r="FX42" s="66">
        <f>FT42+1</f>
        <v>18</v>
      </c>
      <c r="FY42" s="66" t="s">
        <v>2</v>
      </c>
      <c r="FZ42" s="66" t="s">
        <v>2</v>
      </c>
      <c r="GA42" s="66" t="s">
        <v>2</v>
      </c>
      <c r="GB42" s="66">
        <f>FX42+1</f>
        <v>19</v>
      </c>
      <c r="GC42" s="66" t="s">
        <v>2</v>
      </c>
      <c r="GD42" s="66" t="s">
        <v>2</v>
      </c>
      <c r="GE42" s="66" t="s">
        <v>2</v>
      </c>
      <c r="GF42" s="66">
        <f>GB42+1</f>
        <v>20</v>
      </c>
      <c r="GG42" s="66" t="s">
        <v>2</v>
      </c>
      <c r="GH42" s="66" t="s">
        <v>2</v>
      </c>
      <c r="GI42" s="66" t="s">
        <v>2</v>
      </c>
      <c r="GJ42" s="66">
        <f>GF42+1</f>
        <v>21</v>
      </c>
      <c r="GK42" s="66" t="s">
        <v>2</v>
      </c>
      <c r="GL42" s="66" t="s">
        <v>2</v>
      </c>
      <c r="GM42" s="66" t="s">
        <v>2</v>
      </c>
      <c r="GN42" s="66">
        <f>GJ42+1</f>
        <v>22</v>
      </c>
      <c r="GO42" s="66" t="s">
        <v>2</v>
      </c>
      <c r="GP42" s="66" t="s">
        <v>2</v>
      </c>
      <c r="GQ42" s="66" t="s">
        <v>2</v>
      </c>
      <c r="GR42" s="66">
        <f>GN42+1</f>
        <v>23</v>
      </c>
      <c r="GS42" s="66" t="s">
        <v>2</v>
      </c>
      <c r="GT42" s="66" t="s">
        <v>2</v>
      </c>
      <c r="GU42" s="66" t="s">
        <v>2</v>
      </c>
      <c r="GV42" s="66">
        <f>GR42+1</f>
        <v>24</v>
      </c>
      <c r="GW42" s="66" t="s">
        <v>2</v>
      </c>
      <c r="GX42" s="66" t="s">
        <v>2</v>
      </c>
      <c r="GY42" s="66" t="s">
        <v>2</v>
      </c>
      <c r="GZ42" s="66">
        <f>GV42+1</f>
        <v>25</v>
      </c>
      <c r="HA42" s="66" t="s">
        <v>2</v>
      </c>
      <c r="HB42" s="66" t="s">
        <v>2</v>
      </c>
      <c r="HC42" s="66" t="s">
        <v>2</v>
      </c>
      <c r="HD42" s="66">
        <f>GZ42+1</f>
        <v>26</v>
      </c>
      <c r="HE42" s="66" t="s">
        <v>2</v>
      </c>
      <c r="HF42" s="66" t="s">
        <v>2</v>
      </c>
      <c r="HG42" s="66" t="s">
        <v>2</v>
      </c>
      <c r="HH42" s="66">
        <f>HD42+1</f>
        <v>27</v>
      </c>
      <c r="HI42" s="66" t="s">
        <v>2</v>
      </c>
      <c r="HJ42" s="66" t="s">
        <v>2</v>
      </c>
      <c r="HK42" s="66" t="s">
        <v>2</v>
      </c>
      <c r="HL42" s="66">
        <f>HH42+1</f>
        <v>28</v>
      </c>
      <c r="HM42" s="66" t="s">
        <v>2</v>
      </c>
      <c r="HN42" s="66" t="s">
        <v>2</v>
      </c>
      <c r="HO42" s="66" t="s">
        <v>2</v>
      </c>
      <c r="HP42" s="66">
        <f>HL42+1</f>
        <v>29</v>
      </c>
      <c r="HQ42" s="66" t="s">
        <v>2</v>
      </c>
      <c r="HR42" s="66" t="s">
        <v>2</v>
      </c>
      <c r="HS42" s="66" t="s">
        <v>2</v>
      </c>
      <c r="HT42" s="66">
        <f>HP42+1</f>
        <v>30</v>
      </c>
      <c r="HU42" s="66" t="s">
        <v>2</v>
      </c>
      <c r="HV42" s="66" t="s">
        <v>2</v>
      </c>
      <c r="HW42" s="66" t="s">
        <v>2</v>
      </c>
      <c r="HX42" s="66">
        <f>HT42+1</f>
        <v>31</v>
      </c>
      <c r="HY42" s="66" t="s">
        <v>2</v>
      </c>
      <c r="HZ42" s="66" t="s">
        <v>2</v>
      </c>
      <c r="IA42" s="66" t="s">
        <v>2</v>
      </c>
      <c r="IB42" s="66">
        <f>HX42+1</f>
        <v>32</v>
      </c>
      <c r="IC42" s="66" t="s">
        <v>2</v>
      </c>
      <c r="ID42" s="66" t="s">
        <v>2</v>
      </c>
      <c r="IE42" s="66" t="s">
        <v>2</v>
      </c>
      <c r="IF42" s="66">
        <f>IB42+1</f>
        <v>33</v>
      </c>
      <c r="IG42" s="66" t="s">
        <v>2</v>
      </c>
      <c r="IH42" s="66" t="s">
        <v>2</v>
      </c>
      <c r="II42" s="66" t="s">
        <v>2</v>
      </c>
      <c r="IJ42" s="66">
        <f>IF42+1</f>
        <v>34</v>
      </c>
      <c r="IK42" s="66" t="s">
        <v>2</v>
      </c>
      <c r="IL42" s="66" t="s">
        <v>2</v>
      </c>
      <c r="IM42" s="66" t="s">
        <v>2</v>
      </c>
      <c r="IN42" s="66">
        <f>IJ42+1</f>
        <v>35</v>
      </c>
      <c r="IO42" s="66" t="s">
        <v>2</v>
      </c>
      <c r="IP42" s="66" t="s">
        <v>2</v>
      </c>
      <c r="IQ42" s="66" t="s">
        <v>2</v>
      </c>
      <c r="IR42" s="66">
        <f>IN42+1</f>
        <v>36</v>
      </c>
    </row>
    <row r="43" spans="1:256" ht="23.25" hidden="1" x14ac:dyDescent="0.35"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</row>
    <row r="44" spans="1:256" ht="23.25" x14ac:dyDescent="0.35"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</row>
    <row r="45" spans="1:256" ht="23.25" x14ac:dyDescent="0.35"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</row>
    <row r="46" spans="1:256" ht="23.25" x14ac:dyDescent="0.35"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</row>
    <row r="47" spans="1:256" ht="23.25" x14ac:dyDescent="0.35"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</row>
    <row r="48" spans="1:256" ht="23.25" x14ac:dyDescent="0.35"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</row>
    <row r="49" spans="3:102" ht="23.25" x14ac:dyDescent="0.35"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</row>
    <row r="50" spans="3:102" ht="23.25" x14ac:dyDescent="0.35"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</row>
    <row r="51" spans="3:102" ht="23.25" x14ac:dyDescent="0.35"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</row>
    <row r="52" spans="3:102" ht="23.25" x14ac:dyDescent="0.35"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</row>
    <row r="53" spans="3:102" ht="23.25" x14ac:dyDescent="0.35"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</row>
    <row r="54" spans="3:102" ht="23.25" x14ac:dyDescent="0.35"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</row>
    <row r="55" spans="3:102" ht="23.25" x14ac:dyDescent="0.35"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</row>
    <row r="56" spans="3:102" ht="23.25" x14ac:dyDescent="0.35"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</row>
    <row r="57" spans="3:102" ht="23.25" x14ac:dyDescent="0.35"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</row>
    <row r="58" spans="3:102" ht="23.25" x14ac:dyDescent="0.35"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</row>
    <row r="59" spans="3:102" ht="23.25" x14ac:dyDescent="0.35"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</row>
    <row r="60" spans="3:102" ht="23.25" x14ac:dyDescent="0.35"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</row>
    <row r="61" spans="3:102" ht="23.25" x14ac:dyDescent="0.35"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</row>
    <row r="62" spans="3:102" ht="23.25" x14ac:dyDescent="0.35"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90"/>
      <c r="CW62" s="90"/>
      <c r="CX62" s="90"/>
    </row>
    <row r="63" spans="3:102" ht="23.25" x14ac:dyDescent="0.35"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90"/>
      <c r="CW63" s="90"/>
      <c r="CX63" s="90"/>
    </row>
    <row r="64" spans="3:102" ht="23.25" x14ac:dyDescent="0.35"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90"/>
      <c r="CW64" s="90"/>
      <c r="CX64" s="90"/>
    </row>
    <row r="65" spans="3:102" ht="23.25" x14ac:dyDescent="0.35"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  <c r="CG65" s="90"/>
      <c r="CH65" s="90"/>
      <c r="CI65" s="90"/>
      <c r="CJ65" s="90"/>
      <c r="CK65" s="90"/>
      <c r="CL65" s="90"/>
      <c r="CM65" s="90"/>
      <c r="CN65" s="90"/>
      <c r="CO65" s="90"/>
      <c r="CP65" s="90"/>
      <c r="CQ65" s="90"/>
      <c r="CR65" s="90"/>
      <c r="CS65" s="90"/>
      <c r="CT65" s="90"/>
      <c r="CU65" s="90"/>
      <c r="CV65" s="90"/>
      <c r="CW65" s="90"/>
      <c r="CX65" s="90"/>
    </row>
    <row r="66" spans="3:102" ht="23.25" x14ac:dyDescent="0.35"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0"/>
    </row>
    <row r="67" spans="3:102" ht="23.25" x14ac:dyDescent="0.35"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90"/>
      <c r="CW67" s="90"/>
      <c r="CX67" s="90"/>
    </row>
    <row r="68" spans="3:102" ht="23.25" x14ac:dyDescent="0.35"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  <c r="CG68" s="90"/>
      <c r="CH68" s="90"/>
      <c r="CI68" s="90"/>
      <c r="CJ68" s="90"/>
      <c r="CK68" s="90"/>
      <c r="CL68" s="90"/>
      <c r="CM68" s="90"/>
      <c r="CN68" s="90"/>
      <c r="CO68" s="90"/>
      <c r="CP68" s="90"/>
      <c r="CQ68" s="90"/>
      <c r="CR68" s="90"/>
      <c r="CS68" s="90"/>
      <c r="CT68" s="90"/>
      <c r="CU68" s="90"/>
      <c r="CV68" s="90"/>
      <c r="CW68" s="90"/>
      <c r="CX68" s="90"/>
    </row>
    <row r="69" spans="3:102" ht="23.25" x14ac:dyDescent="0.35"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0"/>
    </row>
    <row r="70" spans="3:102" ht="23.25" x14ac:dyDescent="0.35"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</row>
    <row r="71" spans="3:102" ht="23.25" x14ac:dyDescent="0.35"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</row>
    <row r="72" spans="3:102" ht="23.25" x14ac:dyDescent="0.35"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0"/>
      <c r="CF72" s="90"/>
      <c r="CG72" s="90"/>
      <c r="CH72" s="90"/>
      <c r="CI72" s="90"/>
      <c r="CJ72" s="90"/>
      <c r="CK72" s="90"/>
      <c r="CL72" s="90"/>
      <c r="CM72" s="90"/>
      <c r="CN72" s="90"/>
      <c r="CO72" s="90"/>
      <c r="CP72" s="90"/>
      <c r="CQ72" s="90"/>
      <c r="CR72" s="90"/>
      <c r="CS72" s="90"/>
      <c r="CT72" s="90"/>
      <c r="CU72" s="90"/>
      <c r="CV72" s="90"/>
      <c r="CW72" s="90"/>
      <c r="CX72" s="90"/>
    </row>
    <row r="73" spans="3:102" ht="23.25" x14ac:dyDescent="0.35"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0"/>
    </row>
    <row r="74" spans="3:102" ht="23.25" x14ac:dyDescent="0.35"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  <c r="CG74" s="90"/>
      <c r="CH74" s="90"/>
      <c r="CI74" s="90"/>
      <c r="CJ74" s="90"/>
      <c r="CK74" s="90"/>
      <c r="CL74" s="90"/>
      <c r="CM74" s="90"/>
      <c r="CN74" s="90"/>
      <c r="CO74" s="90"/>
      <c r="CP74" s="90"/>
      <c r="CQ74" s="90"/>
      <c r="CR74" s="90"/>
      <c r="CS74" s="90"/>
      <c r="CT74" s="90"/>
      <c r="CU74" s="90"/>
      <c r="CV74" s="90"/>
      <c r="CW74" s="90"/>
      <c r="CX74" s="90"/>
    </row>
    <row r="75" spans="3:102" ht="23.25" x14ac:dyDescent="0.35"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  <c r="CG75" s="90"/>
      <c r="CH75" s="90"/>
      <c r="CI75" s="90"/>
      <c r="CJ75" s="90"/>
      <c r="CK75" s="90"/>
      <c r="CL75" s="90"/>
      <c r="CM75" s="90"/>
      <c r="CN75" s="90"/>
      <c r="CO75" s="90"/>
      <c r="CP75" s="90"/>
      <c r="CQ75" s="90"/>
      <c r="CR75" s="90"/>
      <c r="CS75" s="90"/>
      <c r="CT75" s="90"/>
      <c r="CU75" s="90"/>
      <c r="CV75" s="90"/>
      <c r="CW75" s="90"/>
      <c r="CX75" s="90"/>
    </row>
    <row r="76" spans="3:102" ht="23.25" x14ac:dyDescent="0.35"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  <c r="CG76" s="90"/>
      <c r="CH76" s="90"/>
      <c r="CI76" s="90"/>
      <c r="CJ76" s="90"/>
      <c r="CK76" s="90"/>
      <c r="CL76" s="90"/>
      <c r="CM76" s="90"/>
      <c r="CN76" s="90"/>
      <c r="CO76" s="90"/>
      <c r="CP76" s="90"/>
      <c r="CQ76" s="90"/>
      <c r="CR76" s="90"/>
      <c r="CS76" s="90"/>
      <c r="CT76" s="90"/>
      <c r="CU76" s="90"/>
      <c r="CV76" s="90"/>
      <c r="CW76" s="90"/>
      <c r="CX76" s="90"/>
    </row>
    <row r="77" spans="3:102" ht="23.25" x14ac:dyDescent="0.35"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  <c r="CG77" s="90"/>
      <c r="CH77" s="90"/>
      <c r="CI77" s="90"/>
      <c r="CJ77" s="90"/>
      <c r="CK77" s="90"/>
      <c r="CL77" s="90"/>
      <c r="CM77" s="90"/>
      <c r="CN77" s="90"/>
      <c r="CO77" s="90"/>
      <c r="CP77" s="90"/>
      <c r="CQ77" s="90"/>
      <c r="CR77" s="90"/>
      <c r="CS77" s="90"/>
      <c r="CT77" s="90"/>
      <c r="CU77" s="90"/>
      <c r="CV77" s="90"/>
      <c r="CW77" s="90"/>
      <c r="CX77" s="90"/>
    </row>
    <row r="78" spans="3:102" ht="23.25" x14ac:dyDescent="0.35"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  <c r="CV78" s="90"/>
      <c r="CW78" s="90"/>
      <c r="CX78" s="90"/>
    </row>
    <row r="79" spans="3:102" ht="23.25" x14ac:dyDescent="0.35"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0"/>
    </row>
    <row r="80" spans="3:102" ht="23.25" x14ac:dyDescent="0.35"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  <c r="CG80" s="90"/>
      <c r="CH80" s="90"/>
      <c r="CI80" s="90"/>
      <c r="CJ80" s="90"/>
      <c r="CK80" s="90"/>
      <c r="CL80" s="90"/>
      <c r="CM80" s="90"/>
      <c r="CN80" s="90"/>
      <c r="CO80" s="90"/>
      <c r="CP80" s="90"/>
      <c r="CQ80" s="90"/>
      <c r="CR80" s="90"/>
      <c r="CS80" s="90"/>
      <c r="CT80" s="90"/>
      <c r="CU80" s="90"/>
      <c r="CV80" s="90"/>
      <c r="CW80" s="90"/>
      <c r="CX80" s="90"/>
    </row>
    <row r="81" spans="3:102" ht="23.25" x14ac:dyDescent="0.35"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  <c r="CG81" s="90"/>
      <c r="CH81" s="90"/>
      <c r="CI81" s="90"/>
      <c r="CJ81" s="90"/>
      <c r="CK81" s="90"/>
      <c r="CL81" s="90"/>
      <c r="CM81" s="90"/>
      <c r="CN81" s="90"/>
      <c r="CO81" s="90"/>
      <c r="CP81" s="90"/>
      <c r="CQ81" s="90"/>
      <c r="CR81" s="90"/>
      <c r="CS81" s="90"/>
      <c r="CT81" s="90"/>
      <c r="CU81" s="90"/>
      <c r="CV81" s="90"/>
      <c r="CW81" s="90"/>
      <c r="CX81" s="90"/>
    </row>
    <row r="82" spans="3:102" ht="23.25" x14ac:dyDescent="0.35"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  <c r="CG82" s="90"/>
      <c r="CH82" s="90"/>
      <c r="CI82" s="90"/>
      <c r="CJ82" s="90"/>
      <c r="CK82" s="90"/>
      <c r="CL82" s="90"/>
      <c r="CM82" s="90"/>
      <c r="CN82" s="90"/>
      <c r="CO82" s="90"/>
      <c r="CP82" s="90"/>
      <c r="CQ82" s="90"/>
      <c r="CR82" s="90"/>
      <c r="CS82" s="90"/>
      <c r="CT82" s="90"/>
      <c r="CU82" s="90"/>
      <c r="CV82" s="90"/>
      <c r="CW82" s="90"/>
      <c r="CX82" s="90"/>
    </row>
    <row r="83" spans="3:102" ht="23.25" x14ac:dyDescent="0.35"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  <c r="CG83" s="90"/>
      <c r="CH83" s="90"/>
      <c r="CI83" s="90"/>
      <c r="CJ83" s="90"/>
      <c r="CK83" s="90"/>
      <c r="CL83" s="90"/>
      <c r="CM83" s="90"/>
      <c r="CN83" s="90"/>
      <c r="CO83" s="90"/>
      <c r="CP83" s="90"/>
      <c r="CQ83" s="90"/>
      <c r="CR83" s="90"/>
      <c r="CS83" s="90"/>
      <c r="CT83" s="90"/>
      <c r="CU83" s="90"/>
      <c r="CV83" s="90"/>
      <c r="CW83" s="90"/>
      <c r="CX83" s="90"/>
    </row>
    <row r="84" spans="3:102" ht="23.25" x14ac:dyDescent="0.35"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  <c r="CG84" s="90"/>
      <c r="CH84" s="90"/>
      <c r="CI84" s="90"/>
      <c r="CJ84" s="90"/>
      <c r="CK84" s="90"/>
      <c r="CL84" s="90"/>
      <c r="CM84" s="90"/>
      <c r="CN84" s="90"/>
      <c r="CO84" s="90"/>
      <c r="CP84" s="90"/>
      <c r="CQ84" s="90"/>
      <c r="CR84" s="90"/>
      <c r="CS84" s="90"/>
      <c r="CT84" s="90"/>
      <c r="CU84" s="90"/>
      <c r="CV84" s="90"/>
      <c r="CW84" s="90"/>
      <c r="CX84" s="90"/>
    </row>
    <row r="85" spans="3:102" ht="23.25" x14ac:dyDescent="0.35"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  <c r="CR85" s="90"/>
      <c r="CS85" s="90"/>
      <c r="CT85" s="90"/>
      <c r="CU85" s="90"/>
      <c r="CV85" s="90"/>
      <c r="CW85" s="90"/>
      <c r="CX85" s="90"/>
    </row>
    <row r="86" spans="3:102" ht="23.25" x14ac:dyDescent="0.35"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</row>
    <row r="87" spans="3:102" ht="23.25" x14ac:dyDescent="0.35"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0"/>
    </row>
    <row r="88" spans="3:102" ht="23.25" x14ac:dyDescent="0.35"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  <c r="CG88" s="90"/>
      <c r="CH88" s="90"/>
      <c r="CI88" s="90"/>
      <c r="CJ88" s="90"/>
      <c r="CK88" s="90"/>
      <c r="CL88" s="90"/>
      <c r="CM88" s="90"/>
      <c r="CN88" s="90"/>
      <c r="CO88" s="90"/>
      <c r="CP88" s="90"/>
      <c r="CQ88" s="90"/>
      <c r="CR88" s="90"/>
      <c r="CS88" s="90"/>
      <c r="CT88" s="90"/>
      <c r="CU88" s="90"/>
      <c r="CV88" s="90"/>
      <c r="CW88" s="90"/>
      <c r="CX88" s="90"/>
    </row>
    <row r="89" spans="3:102" ht="23.25" x14ac:dyDescent="0.35"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  <c r="CG89" s="90"/>
      <c r="CH89" s="90"/>
      <c r="CI89" s="90"/>
      <c r="CJ89" s="90"/>
      <c r="CK89" s="90"/>
      <c r="CL89" s="90"/>
      <c r="CM89" s="90"/>
      <c r="CN89" s="90"/>
      <c r="CO89" s="90"/>
      <c r="CP89" s="90"/>
      <c r="CQ89" s="90"/>
      <c r="CR89" s="90"/>
      <c r="CS89" s="90"/>
      <c r="CT89" s="90"/>
      <c r="CU89" s="90"/>
      <c r="CV89" s="90"/>
      <c r="CW89" s="90"/>
      <c r="CX89" s="90"/>
    </row>
    <row r="90" spans="3:102" ht="23.25" x14ac:dyDescent="0.35"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  <c r="CG90" s="90"/>
      <c r="CH90" s="90"/>
      <c r="CI90" s="90"/>
      <c r="CJ90" s="90"/>
      <c r="CK90" s="90"/>
      <c r="CL90" s="90"/>
      <c r="CM90" s="90"/>
      <c r="CN90" s="90"/>
      <c r="CO90" s="90"/>
      <c r="CP90" s="90"/>
      <c r="CQ90" s="90"/>
      <c r="CR90" s="90"/>
      <c r="CS90" s="90"/>
      <c r="CT90" s="90"/>
      <c r="CU90" s="90"/>
      <c r="CV90" s="90"/>
      <c r="CW90" s="90"/>
      <c r="CX90" s="90"/>
    </row>
    <row r="91" spans="3:102" ht="23.25" x14ac:dyDescent="0.35"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  <c r="CG91" s="90"/>
      <c r="CH91" s="90"/>
      <c r="CI91" s="90"/>
      <c r="CJ91" s="90"/>
      <c r="CK91" s="90"/>
      <c r="CL91" s="90"/>
      <c r="CM91" s="90"/>
      <c r="CN91" s="90"/>
      <c r="CO91" s="90"/>
      <c r="CP91" s="90"/>
      <c r="CQ91" s="90"/>
      <c r="CR91" s="90"/>
      <c r="CS91" s="90"/>
      <c r="CT91" s="90"/>
      <c r="CU91" s="90"/>
      <c r="CV91" s="90"/>
      <c r="CW91" s="90"/>
      <c r="CX91" s="90"/>
    </row>
    <row r="92" spans="3:102" ht="23.25" x14ac:dyDescent="0.35"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0"/>
      <c r="CF92" s="90"/>
      <c r="CG92" s="90"/>
      <c r="CH92" s="90"/>
      <c r="CI92" s="90"/>
      <c r="CJ92" s="90"/>
      <c r="CK92" s="90"/>
      <c r="CL92" s="90"/>
      <c r="CM92" s="90"/>
      <c r="CN92" s="90"/>
      <c r="CO92" s="90"/>
      <c r="CP92" s="90"/>
      <c r="CQ92" s="90"/>
      <c r="CR92" s="90"/>
      <c r="CS92" s="90"/>
      <c r="CT92" s="90"/>
      <c r="CU92" s="90"/>
      <c r="CV92" s="90"/>
      <c r="CW92" s="90"/>
      <c r="CX92" s="90"/>
    </row>
    <row r="93" spans="3:102" ht="23.25" x14ac:dyDescent="0.35"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  <c r="CG93" s="90"/>
      <c r="CH93" s="90"/>
      <c r="CI93" s="90"/>
      <c r="CJ93" s="90"/>
      <c r="CK93" s="90"/>
      <c r="CL93" s="90"/>
      <c r="CM93" s="90"/>
      <c r="CN93" s="90"/>
      <c r="CO93" s="90"/>
      <c r="CP93" s="90"/>
      <c r="CQ93" s="90"/>
      <c r="CR93" s="90"/>
      <c r="CS93" s="90"/>
      <c r="CT93" s="90"/>
      <c r="CU93" s="90"/>
      <c r="CV93" s="90"/>
      <c r="CW93" s="90"/>
      <c r="CX93" s="90"/>
    </row>
    <row r="94" spans="3:102" ht="23.25" x14ac:dyDescent="0.35"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  <c r="CG94" s="90"/>
      <c r="CH94" s="90"/>
      <c r="CI94" s="90"/>
      <c r="CJ94" s="90"/>
      <c r="CK94" s="90"/>
      <c r="CL94" s="90"/>
      <c r="CM94" s="90"/>
      <c r="CN94" s="90"/>
      <c r="CO94" s="90"/>
      <c r="CP94" s="90"/>
      <c r="CQ94" s="90"/>
      <c r="CR94" s="90"/>
      <c r="CS94" s="90"/>
      <c r="CT94" s="90"/>
      <c r="CU94" s="90"/>
      <c r="CV94" s="90"/>
      <c r="CW94" s="90"/>
      <c r="CX94" s="90"/>
    </row>
    <row r="95" spans="3:102" ht="23.25" x14ac:dyDescent="0.35"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  <c r="CG95" s="90"/>
      <c r="CH95" s="90"/>
      <c r="CI95" s="90"/>
      <c r="CJ95" s="90"/>
      <c r="CK95" s="90"/>
      <c r="CL95" s="90"/>
      <c r="CM95" s="90"/>
      <c r="CN95" s="90"/>
      <c r="CO95" s="90"/>
      <c r="CP95" s="90"/>
      <c r="CQ95" s="90"/>
      <c r="CR95" s="90"/>
      <c r="CS95" s="90"/>
      <c r="CT95" s="90"/>
      <c r="CU95" s="90"/>
      <c r="CV95" s="90"/>
      <c r="CW95" s="90"/>
      <c r="CX95" s="90"/>
    </row>
    <row r="96" spans="3:102" ht="23.25" x14ac:dyDescent="0.35"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  <c r="CG96" s="90"/>
      <c r="CH96" s="90"/>
      <c r="CI96" s="90"/>
      <c r="CJ96" s="90"/>
      <c r="CK96" s="90"/>
      <c r="CL96" s="90"/>
      <c r="CM96" s="90"/>
      <c r="CN96" s="90"/>
      <c r="CO96" s="90"/>
      <c r="CP96" s="90"/>
      <c r="CQ96" s="90"/>
      <c r="CR96" s="90"/>
      <c r="CS96" s="90"/>
      <c r="CT96" s="90"/>
      <c r="CU96" s="90"/>
      <c r="CV96" s="90"/>
      <c r="CW96" s="90"/>
      <c r="CX96" s="90"/>
    </row>
    <row r="97" spans="3:102" ht="23.25" x14ac:dyDescent="0.35"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  <c r="CG97" s="90"/>
      <c r="CH97" s="90"/>
      <c r="CI97" s="90"/>
      <c r="CJ97" s="90"/>
      <c r="CK97" s="90"/>
      <c r="CL97" s="90"/>
      <c r="CM97" s="90"/>
      <c r="CN97" s="90"/>
      <c r="CO97" s="90"/>
      <c r="CP97" s="90"/>
      <c r="CQ97" s="90"/>
      <c r="CR97" s="90"/>
      <c r="CS97" s="90"/>
      <c r="CT97" s="90"/>
      <c r="CU97" s="90"/>
      <c r="CV97" s="90"/>
      <c r="CW97" s="90"/>
      <c r="CX97" s="90"/>
    </row>
    <row r="98" spans="3:102" ht="23.25" x14ac:dyDescent="0.35"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  <c r="CV98" s="90"/>
      <c r="CW98" s="90"/>
      <c r="CX98" s="90"/>
    </row>
    <row r="99" spans="3:102" ht="23.25" x14ac:dyDescent="0.35"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  <c r="CG99" s="90"/>
      <c r="CH99" s="90"/>
      <c r="CI99" s="90"/>
      <c r="CJ99" s="90"/>
      <c r="CK99" s="90"/>
      <c r="CL99" s="90"/>
      <c r="CM99" s="90"/>
      <c r="CN99" s="90"/>
      <c r="CO99" s="90"/>
      <c r="CP99" s="90"/>
      <c r="CQ99" s="90"/>
      <c r="CR99" s="90"/>
      <c r="CS99" s="90"/>
      <c r="CT99" s="90"/>
      <c r="CU99" s="90"/>
      <c r="CV99" s="90"/>
      <c r="CW99" s="90"/>
      <c r="CX99" s="90"/>
    </row>
    <row r="100" spans="3:102" ht="23.25" x14ac:dyDescent="0.35"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  <c r="CG100" s="90"/>
      <c r="CH100" s="90"/>
      <c r="CI100" s="90"/>
      <c r="CJ100" s="90"/>
      <c r="CK100" s="90"/>
      <c r="CL100" s="90"/>
      <c r="CM100" s="90"/>
      <c r="CN100" s="90"/>
      <c r="CO100" s="90"/>
      <c r="CP100" s="90"/>
      <c r="CQ100" s="90"/>
      <c r="CR100" s="90"/>
      <c r="CS100" s="90"/>
      <c r="CT100" s="90"/>
      <c r="CU100" s="90"/>
      <c r="CV100" s="90"/>
      <c r="CW100" s="90"/>
      <c r="CX100" s="90"/>
    </row>
    <row r="101" spans="3:102" ht="23.25" x14ac:dyDescent="0.35"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  <c r="CG101" s="90"/>
      <c r="CH101" s="90"/>
      <c r="CI101" s="90"/>
      <c r="CJ101" s="90"/>
      <c r="CK101" s="90"/>
      <c r="CL101" s="90"/>
      <c r="CM101" s="90"/>
      <c r="CN101" s="90"/>
      <c r="CO101" s="90"/>
      <c r="CP101" s="90"/>
      <c r="CQ101" s="90"/>
      <c r="CR101" s="90"/>
      <c r="CS101" s="90"/>
      <c r="CT101" s="90"/>
      <c r="CU101" s="90"/>
      <c r="CV101" s="90"/>
      <c r="CW101" s="90"/>
      <c r="CX101" s="90"/>
    </row>
    <row r="102" spans="3:102" ht="23.25" x14ac:dyDescent="0.35"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  <c r="CG102" s="90"/>
      <c r="CH102" s="90"/>
      <c r="CI102" s="90"/>
      <c r="CJ102" s="90"/>
      <c r="CK102" s="90"/>
      <c r="CL102" s="90"/>
      <c r="CM102" s="90"/>
      <c r="CN102" s="90"/>
      <c r="CO102" s="90"/>
      <c r="CP102" s="90"/>
      <c r="CQ102" s="90"/>
      <c r="CR102" s="90"/>
      <c r="CS102" s="90"/>
      <c r="CT102" s="90"/>
      <c r="CU102" s="90"/>
      <c r="CV102" s="90"/>
      <c r="CW102" s="90"/>
      <c r="CX102" s="90"/>
    </row>
    <row r="103" spans="3:102" ht="23.25" x14ac:dyDescent="0.35"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  <c r="CG103" s="90"/>
      <c r="CH103" s="90"/>
      <c r="CI103" s="90"/>
      <c r="CJ103" s="90"/>
      <c r="CK103" s="90"/>
      <c r="CL103" s="90"/>
      <c r="CM103" s="90"/>
      <c r="CN103" s="90"/>
      <c r="CO103" s="90"/>
      <c r="CP103" s="90"/>
      <c r="CQ103" s="90"/>
      <c r="CR103" s="90"/>
      <c r="CS103" s="90"/>
      <c r="CT103" s="90"/>
      <c r="CU103" s="90"/>
      <c r="CV103" s="90"/>
      <c r="CW103" s="90"/>
      <c r="CX103" s="90"/>
    </row>
    <row r="104" spans="3:102" ht="23.25" x14ac:dyDescent="0.35"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  <c r="CG104" s="90"/>
      <c r="CH104" s="90"/>
      <c r="CI104" s="90"/>
      <c r="CJ104" s="90"/>
      <c r="CK104" s="90"/>
      <c r="CL104" s="90"/>
      <c r="CM104" s="90"/>
      <c r="CN104" s="90"/>
      <c r="CO104" s="90"/>
      <c r="CP104" s="90"/>
      <c r="CQ104" s="90"/>
      <c r="CR104" s="90"/>
      <c r="CS104" s="90"/>
      <c r="CT104" s="90"/>
      <c r="CU104" s="90"/>
      <c r="CV104" s="90"/>
      <c r="CW104" s="90"/>
      <c r="CX104" s="90"/>
    </row>
    <row r="105" spans="3:102" ht="23.25" x14ac:dyDescent="0.35"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  <c r="CG105" s="90"/>
      <c r="CH105" s="90"/>
      <c r="CI105" s="90"/>
      <c r="CJ105" s="90"/>
      <c r="CK105" s="90"/>
      <c r="CL105" s="90"/>
      <c r="CM105" s="90"/>
      <c r="CN105" s="90"/>
      <c r="CO105" s="90"/>
      <c r="CP105" s="90"/>
      <c r="CQ105" s="90"/>
      <c r="CR105" s="90"/>
      <c r="CS105" s="90"/>
      <c r="CT105" s="90"/>
      <c r="CU105" s="90"/>
      <c r="CV105" s="90"/>
      <c r="CW105" s="90"/>
      <c r="CX105" s="90"/>
    </row>
    <row r="106" spans="3:102" ht="23.25" x14ac:dyDescent="0.35"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  <c r="CG106" s="90"/>
      <c r="CH106" s="90"/>
      <c r="CI106" s="90"/>
      <c r="CJ106" s="90"/>
      <c r="CK106" s="90"/>
      <c r="CL106" s="90"/>
      <c r="CM106" s="90"/>
      <c r="CN106" s="90"/>
      <c r="CO106" s="90"/>
      <c r="CP106" s="90"/>
      <c r="CQ106" s="90"/>
      <c r="CR106" s="90"/>
      <c r="CS106" s="90"/>
      <c r="CT106" s="90"/>
      <c r="CU106" s="90"/>
      <c r="CV106" s="90"/>
      <c r="CW106" s="90"/>
      <c r="CX106" s="90"/>
    </row>
    <row r="107" spans="3:102" ht="23.25" x14ac:dyDescent="0.35"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  <c r="CV107" s="90"/>
      <c r="CW107" s="90"/>
      <c r="CX107" s="90"/>
    </row>
    <row r="108" spans="3:102" ht="23.25" x14ac:dyDescent="0.35"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</row>
    <row r="109" spans="3:102" ht="23.25" x14ac:dyDescent="0.35"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</row>
    <row r="110" spans="3:102" ht="23.25" x14ac:dyDescent="0.35"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</row>
    <row r="111" spans="3:102" ht="23.25" x14ac:dyDescent="0.35"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</row>
    <row r="112" spans="3:102" ht="23.25" x14ac:dyDescent="0.35"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</row>
    <row r="113" spans="3:102" ht="23.25" x14ac:dyDescent="0.35"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  <c r="CG113" s="90"/>
      <c r="CH113" s="90"/>
      <c r="CI113" s="90"/>
      <c r="CJ113" s="90"/>
      <c r="CK113" s="90"/>
      <c r="CL113" s="90"/>
      <c r="CM113" s="90"/>
      <c r="CN113" s="90"/>
      <c r="CO113" s="90"/>
      <c r="CP113" s="90"/>
      <c r="CQ113" s="90"/>
      <c r="CR113" s="90"/>
      <c r="CS113" s="90"/>
      <c r="CT113" s="90"/>
      <c r="CU113" s="90"/>
      <c r="CV113" s="90"/>
      <c r="CW113" s="90"/>
      <c r="CX113" s="90"/>
    </row>
    <row r="114" spans="3:102" ht="23.25" x14ac:dyDescent="0.35"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  <c r="CG114" s="90"/>
      <c r="CH114" s="90"/>
      <c r="CI114" s="90"/>
      <c r="CJ114" s="90"/>
      <c r="CK114" s="90"/>
      <c r="CL114" s="90"/>
      <c r="CM114" s="90"/>
      <c r="CN114" s="90"/>
      <c r="CO114" s="90"/>
      <c r="CP114" s="90"/>
      <c r="CQ114" s="90"/>
      <c r="CR114" s="90"/>
      <c r="CS114" s="90"/>
      <c r="CT114" s="90"/>
      <c r="CU114" s="90"/>
      <c r="CV114" s="90"/>
      <c r="CW114" s="90"/>
      <c r="CX114" s="90"/>
    </row>
    <row r="115" spans="3:102" ht="23.25" x14ac:dyDescent="0.35"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  <c r="CG115" s="90"/>
      <c r="CH115" s="90"/>
      <c r="CI115" s="90"/>
      <c r="CJ115" s="90"/>
      <c r="CK115" s="90"/>
      <c r="CL115" s="90"/>
      <c r="CM115" s="90"/>
      <c r="CN115" s="90"/>
      <c r="CO115" s="90"/>
      <c r="CP115" s="90"/>
      <c r="CQ115" s="90"/>
      <c r="CR115" s="90"/>
      <c r="CS115" s="90"/>
      <c r="CT115" s="90"/>
      <c r="CU115" s="90"/>
      <c r="CV115" s="90"/>
      <c r="CW115" s="90"/>
      <c r="CX115" s="90"/>
    </row>
    <row r="116" spans="3:102" ht="23.25" x14ac:dyDescent="0.35"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  <c r="CG116" s="90"/>
      <c r="CH116" s="90"/>
      <c r="CI116" s="90"/>
      <c r="CJ116" s="90"/>
      <c r="CK116" s="90"/>
      <c r="CL116" s="90"/>
      <c r="CM116" s="90"/>
      <c r="CN116" s="90"/>
      <c r="CO116" s="90"/>
      <c r="CP116" s="90"/>
      <c r="CQ116" s="90"/>
      <c r="CR116" s="90"/>
      <c r="CS116" s="90"/>
      <c r="CT116" s="90"/>
      <c r="CU116" s="90"/>
      <c r="CV116" s="90"/>
      <c r="CW116" s="90"/>
      <c r="CX116" s="90"/>
    </row>
    <row r="117" spans="3:102" ht="23.25" x14ac:dyDescent="0.35"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  <c r="CG117" s="90"/>
      <c r="CH117" s="90"/>
      <c r="CI117" s="90"/>
      <c r="CJ117" s="90"/>
      <c r="CK117" s="90"/>
      <c r="CL117" s="90"/>
      <c r="CM117" s="90"/>
      <c r="CN117" s="90"/>
      <c r="CO117" s="90"/>
      <c r="CP117" s="90"/>
      <c r="CQ117" s="90"/>
      <c r="CR117" s="90"/>
      <c r="CS117" s="90"/>
      <c r="CT117" s="90"/>
      <c r="CU117" s="90"/>
      <c r="CV117" s="90"/>
      <c r="CW117" s="90"/>
      <c r="CX117" s="90"/>
    </row>
    <row r="118" spans="3:102" ht="23.25" x14ac:dyDescent="0.35"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  <c r="CG118" s="90"/>
      <c r="CH118" s="90"/>
      <c r="CI118" s="90"/>
      <c r="CJ118" s="90"/>
      <c r="CK118" s="90"/>
      <c r="CL118" s="90"/>
      <c r="CM118" s="90"/>
      <c r="CN118" s="90"/>
      <c r="CO118" s="90"/>
      <c r="CP118" s="90"/>
      <c r="CQ118" s="90"/>
      <c r="CR118" s="90"/>
      <c r="CS118" s="90"/>
      <c r="CT118" s="90"/>
      <c r="CU118" s="90"/>
      <c r="CV118" s="90"/>
      <c r="CW118" s="90"/>
      <c r="CX118" s="90"/>
    </row>
    <row r="119" spans="3:102" ht="23.25" x14ac:dyDescent="0.35"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  <c r="CG119" s="90"/>
      <c r="CH119" s="90"/>
      <c r="CI119" s="90"/>
      <c r="CJ119" s="90"/>
      <c r="CK119" s="90"/>
      <c r="CL119" s="90"/>
      <c r="CM119" s="90"/>
      <c r="CN119" s="90"/>
      <c r="CO119" s="90"/>
      <c r="CP119" s="90"/>
      <c r="CQ119" s="90"/>
      <c r="CR119" s="90"/>
      <c r="CS119" s="90"/>
      <c r="CT119" s="90"/>
      <c r="CU119" s="90"/>
      <c r="CV119" s="90"/>
      <c r="CW119" s="90"/>
      <c r="CX119" s="90"/>
    </row>
    <row r="120" spans="3:102" ht="23.25" x14ac:dyDescent="0.35"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  <c r="CG120" s="90"/>
      <c r="CH120" s="90"/>
      <c r="CI120" s="90"/>
      <c r="CJ120" s="90"/>
      <c r="CK120" s="90"/>
      <c r="CL120" s="90"/>
      <c r="CM120" s="90"/>
      <c r="CN120" s="90"/>
      <c r="CO120" s="90"/>
      <c r="CP120" s="90"/>
      <c r="CQ120" s="90"/>
      <c r="CR120" s="90"/>
      <c r="CS120" s="90"/>
      <c r="CT120" s="90"/>
      <c r="CU120" s="90"/>
      <c r="CV120" s="90"/>
      <c r="CW120" s="90"/>
      <c r="CX120" s="90"/>
    </row>
    <row r="121" spans="3:102" ht="23.25" x14ac:dyDescent="0.35"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</row>
    <row r="122" spans="3:102" ht="23.25" x14ac:dyDescent="0.35"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  <c r="CG122" s="90"/>
      <c r="CH122" s="90"/>
      <c r="CI122" s="90"/>
      <c r="CJ122" s="90"/>
      <c r="CK122" s="90"/>
      <c r="CL122" s="90"/>
      <c r="CM122" s="90"/>
      <c r="CN122" s="90"/>
      <c r="CO122" s="90"/>
      <c r="CP122" s="90"/>
      <c r="CQ122" s="90"/>
      <c r="CR122" s="90"/>
      <c r="CS122" s="90"/>
      <c r="CT122" s="90"/>
      <c r="CU122" s="90"/>
      <c r="CV122" s="90"/>
      <c r="CW122" s="90"/>
      <c r="CX122" s="90"/>
    </row>
    <row r="123" spans="3:102" ht="23.25" x14ac:dyDescent="0.35"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  <c r="CG123" s="90"/>
      <c r="CH123" s="90"/>
      <c r="CI123" s="90"/>
      <c r="CJ123" s="90"/>
      <c r="CK123" s="90"/>
      <c r="CL123" s="90"/>
      <c r="CM123" s="90"/>
      <c r="CN123" s="90"/>
      <c r="CO123" s="90"/>
      <c r="CP123" s="90"/>
      <c r="CQ123" s="90"/>
      <c r="CR123" s="90"/>
      <c r="CS123" s="90"/>
      <c r="CT123" s="90"/>
      <c r="CU123" s="90"/>
      <c r="CV123" s="90"/>
      <c r="CW123" s="90"/>
      <c r="CX123" s="90"/>
    </row>
    <row r="124" spans="3:102" ht="23.25" x14ac:dyDescent="0.35"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  <c r="CG124" s="90"/>
      <c r="CH124" s="90"/>
      <c r="CI124" s="90"/>
      <c r="CJ124" s="90"/>
      <c r="CK124" s="90"/>
      <c r="CL124" s="90"/>
      <c r="CM124" s="90"/>
      <c r="CN124" s="90"/>
      <c r="CO124" s="90"/>
      <c r="CP124" s="90"/>
      <c r="CQ124" s="90"/>
      <c r="CR124" s="90"/>
      <c r="CS124" s="90"/>
      <c r="CT124" s="90"/>
      <c r="CU124" s="90"/>
      <c r="CV124" s="90"/>
      <c r="CW124" s="90"/>
      <c r="CX124" s="90"/>
    </row>
    <row r="125" spans="3:102" ht="23.25" x14ac:dyDescent="0.35"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</row>
    <row r="126" spans="3:102" ht="23.25" x14ac:dyDescent="0.35"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  <c r="CG126" s="90"/>
      <c r="CH126" s="90"/>
      <c r="CI126" s="90"/>
      <c r="CJ126" s="90"/>
      <c r="CK126" s="90"/>
      <c r="CL126" s="90"/>
      <c r="CM126" s="90"/>
      <c r="CN126" s="90"/>
      <c r="CO126" s="90"/>
      <c r="CP126" s="90"/>
      <c r="CQ126" s="90"/>
      <c r="CR126" s="90"/>
      <c r="CS126" s="90"/>
      <c r="CT126" s="90"/>
      <c r="CU126" s="90"/>
      <c r="CV126" s="90"/>
      <c r="CW126" s="90"/>
      <c r="CX126" s="90"/>
    </row>
    <row r="127" spans="3:102" ht="23.25" x14ac:dyDescent="0.35"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  <c r="CG127" s="90"/>
      <c r="CH127" s="90"/>
      <c r="CI127" s="90"/>
      <c r="CJ127" s="90"/>
      <c r="CK127" s="90"/>
      <c r="CL127" s="90"/>
      <c r="CM127" s="90"/>
      <c r="CN127" s="90"/>
      <c r="CO127" s="90"/>
      <c r="CP127" s="90"/>
      <c r="CQ127" s="90"/>
      <c r="CR127" s="90"/>
      <c r="CS127" s="90"/>
      <c r="CT127" s="90"/>
      <c r="CU127" s="90"/>
      <c r="CV127" s="90"/>
      <c r="CW127" s="90"/>
      <c r="CX127" s="90"/>
    </row>
    <row r="128" spans="3:102" ht="23.25" x14ac:dyDescent="0.35"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  <c r="CG128" s="90"/>
      <c r="CH128" s="90"/>
      <c r="CI128" s="90"/>
      <c r="CJ128" s="90"/>
      <c r="CK128" s="90"/>
      <c r="CL128" s="90"/>
      <c r="CM128" s="90"/>
      <c r="CN128" s="90"/>
      <c r="CO128" s="90"/>
      <c r="CP128" s="90"/>
      <c r="CQ128" s="90"/>
      <c r="CR128" s="90"/>
      <c r="CS128" s="90"/>
      <c r="CT128" s="90"/>
      <c r="CU128" s="90"/>
      <c r="CV128" s="90"/>
      <c r="CW128" s="90"/>
      <c r="CX128" s="90"/>
    </row>
    <row r="129" spans="3:102" ht="23.25" x14ac:dyDescent="0.35"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  <c r="CG129" s="90"/>
      <c r="CH129" s="90"/>
      <c r="CI129" s="90"/>
      <c r="CJ129" s="90"/>
      <c r="CK129" s="90"/>
      <c r="CL129" s="90"/>
      <c r="CM129" s="90"/>
      <c r="CN129" s="90"/>
      <c r="CO129" s="90"/>
      <c r="CP129" s="90"/>
      <c r="CQ129" s="90"/>
      <c r="CR129" s="90"/>
      <c r="CS129" s="90"/>
      <c r="CT129" s="90"/>
      <c r="CU129" s="90"/>
      <c r="CV129" s="90"/>
      <c r="CW129" s="90"/>
      <c r="CX129" s="90"/>
    </row>
    <row r="130" spans="3:102" ht="23.25" x14ac:dyDescent="0.35"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90"/>
      <c r="AZ130" s="90"/>
      <c r="BA130" s="90"/>
      <c r="BB130" s="90"/>
      <c r="BC130" s="90"/>
      <c r="BD130" s="90"/>
      <c r="BE130" s="90"/>
      <c r="BF130" s="90"/>
      <c r="BG130" s="90"/>
      <c r="BH130" s="90"/>
      <c r="BI130" s="90"/>
      <c r="BJ130" s="90"/>
      <c r="BK130" s="90"/>
      <c r="BL130" s="90"/>
      <c r="BM130" s="90"/>
      <c r="BN130" s="90"/>
      <c r="BO130" s="90"/>
      <c r="BP130" s="90"/>
      <c r="BQ130" s="90"/>
      <c r="BR130" s="90"/>
      <c r="BS130" s="90"/>
      <c r="BT130" s="90"/>
      <c r="BU130" s="90"/>
      <c r="BV130" s="90"/>
      <c r="BW130" s="90"/>
      <c r="BX130" s="90"/>
      <c r="BY130" s="90"/>
      <c r="BZ130" s="90"/>
      <c r="CA130" s="90"/>
      <c r="CB130" s="90"/>
      <c r="CC130" s="90"/>
      <c r="CD130" s="90"/>
      <c r="CE130" s="90"/>
      <c r="CF130" s="90"/>
      <c r="CG130" s="90"/>
      <c r="CH130" s="90"/>
      <c r="CI130" s="90"/>
      <c r="CJ130" s="90"/>
      <c r="CK130" s="90"/>
      <c r="CL130" s="90"/>
      <c r="CM130" s="90"/>
      <c r="CN130" s="90"/>
      <c r="CO130" s="90"/>
      <c r="CP130" s="90"/>
      <c r="CQ130" s="90"/>
      <c r="CR130" s="90"/>
      <c r="CS130" s="90"/>
      <c r="CT130" s="90"/>
      <c r="CU130" s="90"/>
      <c r="CV130" s="90"/>
      <c r="CW130" s="90"/>
      <c r="CX130" s="90"/>
    </row>
    <row r="131" spans="3:102" ht="23.25" x14ac:dyDescent="0.35"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90"/>
      <c r="BP131" s="90"/>
      <c r="BQ131" s="90"/>
      <c r="BR131" s="90"/>
      <c r="BS131" s="90"/>
      <c r="BT131" s="90"/>
      <c r="BU131" s="90"/>
      <c r="BV131" s="90"/>
      <c r="BW131" s="90"/>
      <c r="BX131" s="90"/>
      <c r="BY131" s="90"/>
      <c r="BZ131" s="90"/>
      <c r="CA131" s="90"/>
      <c r="CB131" s="90"/>
      <c r="CC131" s="90"/>
      <c r="CD131" s="90"/>
      <c r="CE131" s="90"/>
      <c r="CF131" s="90"/>
      <c r="CG131" s="90"/>
      <c r="CH131" s="90"/>
      <c r="CI131" s="90"/>
      <c r="CJ131" s="90"/>
      <c r="CK131" s="90"/>
      <c r="CL131" s="90"/>
      <c r="CM131" s="90"/>
      <c r="CN131" s="90"/>
      <c r="CO131" s="90"/>
      <c r="CP131" s="90"/>
      <c r="CQ131" s="90"/>
      <c r="CR131" s="90"/>
      <c r="CS131" s="90"/>
      <c r="CT131" s="90"/>
      <c r="CU131" s="90"/>
      <c r="CV131" s="90"/>
      <c r="CW131" s="90"/>
      <c r="CX131" s="90"/>
    </row>
    <row r="132" spans="3:102" ht="23.25" x14ac:dyDescent="0.35"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  <c r="AX132" s="90"/>
      <c r="AY132" s="90"/>
      <c r="AZ132" s="90"/>
      <c r="BA132" s="90"/>
      <c r="BB132" s="90"/>
      <c r="BC132" s="90"/>
      <c r="BD132" s="90"/>
      <c r="BE132" s="90"/>
      <c r="BF132" s="90"/>
      <c r="BG132" s="90"/>
      <c r="BH132" s="90"/>
      <c r="BI132" s="90"/>
      <c r="BJ132" s="90"/>
      <c r="BK132" s="90"/>
      <c r="BL132" s="90"/>
      <c r="BM132" s="90"/>
      <c r="BN132" s="90"/>
      <c r="BO132" s="90"/>
      <c r="BP132" s="90"/>
      <c r="BQ132" s="90"/>
      <c r="BR132" s="90"/>
      <c r="BS132" s="90"/>
      <c r="BT132" s="90"/>
      <c r="BU132" s="90"/>
      <c r="BV132" s="90"/>
      <c r="BW132" s="90"/>
      <c r="BX132" s="90"/>
      <c r="BY132" s="90"/>
      <c r="BZ132" s="90"/>
      <c r="CA132" s="90"/>
      <c r="CB132" s="90"/>
      <c r="CC132" s="90"/>
      <c r="CD132" s="90"/>
      <c r="CE132" s="90"/>
      <c r="CF132" s="90"/>
      <c r="CG132" s="90"/>
      <c r="CH132" s="90"/>
      <c r="CI132" s="90"/>
      <c r="CJ132" s="90"/>
      <c r="CK132" s="90"/>
      <c r="CL132" s="90"/>
      <c r="CM132" s="90"/>
      <c r="CN132" s="90"/>
      <c r="CO132" s="90"/>
      <c r="CP132" s="90"/>
      <c r="CQ132" s="90"/>
      <c r="CR132" s="90"/>
      <c r="CS132" s="90"/>
      <c r="CT132" s="90"/>
      <c r="CU132" s="90"/>
      <c r="CV132" s="90"/>
      <c r="CW132" s="90"/>
      <c r="CX132" s="90"/>
    </row>
    <row r="133" spans="3:102" ht="23.25" x14ac:dyDescent="0.35"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  <c r="CG133" s="90"/>
      <c r="CH133" s="90"/>
      <c r="CI133" s="90"/>
      <c r="CJ133" s="90"/>
      <c r="CK133" s="90"/>
      <c r="CL133" s="90"/>
      <c r="CM133" s="90"/>
      <c r="CN133" s="90"/>
      <c r="CO133" s="90"/>
      <c r="CP133" s="90"/>
      <c r="CQ133" s="90"/>
      <c r="CR133" s="90"/>
      <c r="CS133" s="90"/>
      <c r="CT133" s="90"/>
      <c r="CU133" s="90"/>
      <c r="CV133" s="90"/>
      <c r="CW133" s="90"/>
      <c r="CX133" s="90"/>
    </row>
    <row r="134" spans="3:102" ht="23.25" x14ac:dyDescent="0.35"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  <c r="CG134" s="90"/>
      <c r="CH134" s="90"/>
      <c r="CI134" s="90"/>
      <c r="CJ134" s="90"/>
      <c r="CK134" s="90"/>
      <c r="CL134" s="90"/>
      <c r="CM134" s="90"/>
      <c r="CN134" s="90"/>
      <c r="CO134" s="90"/>
      <c r="CP134" s="90"/>
      <c r="CQ134" s="90"/>
      <c r="CR134" s="90"/>
      <c r="CS134" s="90"/>
      <c r="CT134" s="90"/>
      <c r="CU134" s="90"/>
      <c r="CV134" s="90"/>
      <c r="CW134" s="90"/>
      <c r="CX134" s="90"/>
    </row>
    <row r="135" spans="3:102" ht="23.25" x14ac:dyDescent="0.35"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  <c r="CG135" s="90"/>
      <c r="CH135" s="90"/>
      <c r="CI135" s="90"/>
      <c r="CJ135" s="90"/>
      <c r="CK135" s="90"/>
      <c r="CL135" s="90"/>
      <c r="CM135" s="90"/>
      <c r="CN135" s="90"/>
      <c r="CO135" s="90"/>
      <c r="CP135" s="90"/>
      <c r="CQ135" s="90"/>
      <c r="CR135" s="90"/>
      <c r="CS135" s="90"/>
      <c r="CT135" s="90"/>
      <c r="CU135" s="90"/>
      <c r="CV135" s="90"/>
      <c r="CW135" s="90"/>
      <c r="CX135" s="90"/>
    </row>
    <row r="136" spans="3:102" ht="23.25" x14ac:dyDescent="0.35"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  <c r="CG136" s="90"/>
      <c r="CH136" s="90"/>
      <c r="CI136" s="90"/>
      <c r="CJ136" s="90"/>
      <c r="CK136" s="90"/>
      <c r="CL136" s="90"/>
      <c r="CM136" s="90"/>
      <c r="CN136" s="90"/>
      <c r="CO136" s="90"/>
      <c r="CP136" s="90"/>
      <c r="CQ136" s="90"/>
      <c r="CR136" s="90"/>
      <c r="CS136" s="90"/>
      <c r="CT136" s="90"/>
      <c r="CU136" s="90"/>
      <c r="CV136" s="90"/>
      <c r="CW136" s="90"/>
      <c r="CX136" s="90"/>
    </row>
    <row r="137" spans="3:102" ht="23.25" x14ac:dyDescent="0.35"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  <c r="CG137" s="90"/>
      <c r="CH137" s="90"/>
      <c r="CI137" s="90"/>
      <c r="CJ137" s="90"/>
      <c r="CK137" s="90"/>
      <c r="CL137" s="90"/>
      <c r="CM137" s="90"/>
      <c r="CN137" s="90"/>
      <c r="CO137" s="90"/>
      <c r="CP137" s="90"/>
      <c r="CQ137" s="90"/>
      <c r="CR137" s="90"/>
      <c r="CS137" s="90"/>
      <c r="CT137" s="90"/>
      <c r="CU137" s="90"/>
      <c r="CV137" s="90"/>
      <c r="CW137" s="90"/>
      <c r="CX137" s="90"/>
    </row>
    <row r="138" spans="3:102" ht="23.25" x14ac:dyDescent="0.35"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  <c r="CG138" s="90"/>
      <c r="CH138" s="90"/>
      <c r="CI138" s="90"/>
      <c r="CJ138" s="90"/>
      <c r="CK138" s="90"/>
      <c r="CL138" s="90"/>
      <c r="CM138" s="90"/>
      <c r="CN138" s="90"/>
      <c r="CO138" s="90"/>
      <c r="CP138" s="90"/>
      <c r="CQ138" s="90"/>
      <c r="CR138" s="90"/>
      <c r="CS138" s="90"/>
      <c r="CT138" s="90"/>
      <c r="CU138" s="90"/>
      <c r="CV138" s="90"/>
      <c r="CW138" s="90"/>
      <c r="CX138" s="90"/>
    </row>
    <row r="139" spans="3:102" ht="23.25" x14ac:dyDescent="0.35"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  <c r="CG139" s="90"/>
      <c r="CH139" s="90"/>
      <c r="CI139" s="90"/>
      <c r="CJ139" s="90"/>
      <c r="CK139" s="90"/>
      <c r="CL139" s="90"/>
      <c r="CM139" s="90"/>
      <c r="CN139" s="90"/>
      <c r="CO139" s="90"/>
      <c r="CP139" s="90"/>
      <c r="CQ139" s="90"/>
      <c r="CR139" s="90"/>
      <c r="CS139" s="90"/>
      <c r="CT139" s="90"/>
      <c r="CU139" s="90"/>
      <c r="CV139" s="90"/>
      <c r="CW139" s="90"/>
      <c r="CX139" s="90"/>
    </row>
    <row r="140" spans="3:102" ht="23.25" x14ac:dyDescent="0.35"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  <c r="CG140" s="90"/>
      <c r="CH140" s="90"/>
      <c r="CI140" s="90"/>
      <c r="CJ140" s="90"/>
      <c r="CK140" s="90"/>
      <c r="CL140" s="90"/>
      <c r="CM140" s="90"/>
      <c r="CN140" s="90"/>
      <c r="CO140" s="90"/>
      <c r="CP140" s="90"/>
      <c r="CQ140" s="90"/>
      <c r="CR140" s="90"/>
      <c r="CS140" s="90"/>
      <c r="CT140" s="90"/>
      <c r="CU140" s="90"/>
      <c r="CV140" s="90"/>
      <c r="CW140" s="90"/>
      <c r="CX140" s="90"/>
    </row>
    <row r="141" spans="3:102" ht="23.25" x14ac:dyDescent="0.35"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  <c r="CG141" s="90"/>
      <c r="CH141" s="90"/>
      <c r="CI141" s="90"/>
      <c r="CJ141" s="90"/>
      <c r="CK141" s="90"/>
      <c r="CL141" s="90"/>
      <c r="CM141" s="90"/>
      <c r="CN141" s="90"/>
      <c r="CO141" s="90"/>
      <c r="CP141" s="90"/>
      <c r="CQ141" s="90"/>
      <c r="CR141" s="90"/>
      <c r="CS141" s="90"/>
      <c r="CT141" s="90"/>
      <c r="CU141" s="90"/>
      <c r="CV141" s="90"/>
      <c r="CW141" s="90"/>
      <c r="CX141" s="90"/>
    </row>
    <row r="142" spans="3:102" ht="23.25" x14ac:dyDescent="0.35"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  <c r="CG142" s="90"/>
      <c r="CH142" s="90"/>
      <c r="CI142" s="90"/>
      <c r="CJ142" s="90"/>
      <c r="CK142" s="90"/>
      <c r="CL142" s="90"/>
      <c r="CM142" s="90"/>
      <c r="CN142" s="90"/>
      <c r="CO142" s="90"/>
      <c r="CP142" s="90"/>
      <c r="CQ142" s="90"/>
      <c r="CR142" s="90"/>
      <c r="CS142" s="90"/>
      <c r="CT142" s="90"/>
      <c r="CU142" s="90"/>
      <c r="CV142" s="90"/>
      <c r="CW142" s="90"/>
      <c r="CX142" s="90"/>
    </row>
    <row r="143" spans="3:102" ht="23.25" x14ac:dyDescent="0.35"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  <c r="CV143" s="90"/>
      <c r="CW143" s="90"/>
      <c r="CX143" s="90"/>
    </row>
    <row r="144" spans="3:102" ht="23.25" x14ac:dyDescent="0.35"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  <c r="CG144" s="90"/>
      <c r="CH144" s="90"/>
      <c r="CI144" s="90"/>
      <c r="CJ144" s="90"/>
      <c r="CK144" s="90"/>
      <c r="CL144" s="90"/>
      <c r="CM144" s="90"/>
      <c r="CN144" s="90"/>
      <c r="CO144" s="90"/>
      <c r="CP144" s="90"/>
      <c r="CQ144" s="90"/>
      <c r="CR144" s="90"/>
      <c r="CS144" s="90"/>
      <c r="CT144" s="90"/>
      <c r="CU144" s="90"/>
      <c r="CV144" s="90"/>
      <c r="CW144" s="90"/>
      <c r="CX144" s="90"/>
    </row>
    <row r="145" spans="3:102" ht="23.25" x14ac:dyDescent="0.35"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  <c r="CG145" s="90"/>
      <c r="CH145" s="90"/>
      <c r="CI145" s="90"/>
      <c r="CJ145" s="90"/>
      <c r="CK145" s="90"/>
      <c r="CL145" s="90"/>
      <c r="CM145" s="90"/>
      <c r="CN145" s="90"/>
      <c r="CO145" s="90"/>
      <c r="CP145" s="90"/>
      <c r="CQ145" s="90"/>
      <c r="CR145" s="90"/>
      <c r="CS145" s="90"/>
      <c r="CT145" s="90"/>
      <c r="CU145" s="90"/>
      <c r="CV145" s="90"/>
      <c r="CW145" s="90"/>
      <c r="CX145" s="90"/>
    </row>
    <row r="146" spans="3:102" ht="23.25" x14ac:dyDescent="0.35"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  <c r="CG146" s="90"/>
      <c r="CH146" s="90"/>
      <c r="CI146" s="90"/>
      <c r="CJ146" s="90"/>
      <c r="CK146" s="90"/>
      <c r="CL146" s="90"/>
      <c r="CM146" s="90"/>
      <c r="CN146" s="90"/>
      <c r="CO146" s="90"/>
      <c r="CP146" s="90"/>
      <c r="CQ146" s="90"/>
      <c r="CR146" s="90"/>
      <c r="CS146" s="90"/>
      <c r="CT146" s="90"/>
      <c r="CU146" s="90"/>
      <c r="CV146" s="90"/>
      <c r="CW146" s="90"/>
      <c r="CX146" s="90"/>
    </row>
    <row r="147" spans="3:102" ht="23.25" x14ac:dyDescent="0.35"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  <c r="CG147" s="90"/>
      <c r="CH147" s="90"/>
      <c r="CI147" s="90"/>
      <c r="CJ147" s="90"/>
      <c r="CK147" s="90"/>
      <c r="CL147" s="90"/>
      <c r="CM147" s="90"/>
      <c r="CN147" s="90"/>
      <c r="CO147" s="90"/>
      <c r="CP147" s="90"/>
      <c r="CQ147" s="90"/>
      <c r="CR147" s="90"/>
      <c r="CS147" s="90"/>
      <c r="CT147" s="90"/>
      <c r="CU147" s="90"/>
      <c r="CV147" s="90"/>
      <c r="CW147" s="90"/>
      <c r="CX147" s="90"/>
    </row>
    <row r="148" spans="3:102" ht="23.25" x14ac:dyDescent="0.35"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  <c r="CG148" s="90"/>
      <c r="CH148" s="90"/>
      <c r="CI148" s="90"/>
      <c r="CJ148" s="90"/>
      <c r="CK148" s="90"/>
      <c r="CL148" s="90"/>
      <c r="CM148" s="90"/>
      <c r="CN148" s="90"/>
      <c r="CO148" s="90"/>
      <c r="CP148" s="90"/>
      <c r="CQ148" s="90"/>
      <c r="CR148" s="90"/>
      <c r="CS148" s="90"/>
      <c r="CT148" s="90"/>
      <c r="CU148" s="90"/>
      <c r="CV148" s="90"/>
      <c r="CW148" s="90"/>
      <c r="CX148" s="90"/>
    </row>
    <row r="149" spans="3:102" ht="23.25" x14ac:dyDescent="0.35"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0"/>
      <c r="AL149" s="90"/>
      <c r="AM149" s="90"/>
      <c r="AN149" s="90"/>
      <c r="AO149" s="90"/>
      <c r="AP149" s="90"/>
      <c r="AQ149" s="90"/>
      <c r="AR149" s="90"/>
      <c r="AS149" s="90"/>
      <c r="AT149" s="90"/>
      <c r="AU149" s="90"/>
      <c r="AV149" s="90"/>
      <c r="AW149" s="90"/>
      <c r="AX149" s="90"/>
      <c r="AY149" s="90"/>
      <c r="AZ149" s="90"/>
      <c r="BA149" s="90"/>
      <c r="BB149" s="90"/>
      <c r="BC149" s="90"/>
      <c r="BD149" s="90"/>
      <c r="BE149" s="90"/>
      <c r="BF149" s="90"/>
      <c r="BG149" s="90"/>
      <c r="BH149" s="90"/>
      <c r="BI149" s="90"/>
      <c r="BJ149" s="90"/>
      <c r="BK149" s="90"/>
      <c r="BL149" s="90"/>
      <c r="BM149" s="90"/>
      <c r="BN149" s="90"/>
      <c r="BO149" s="90"/>
      <c r="BP149" s="90"/>
      <c r="BQ149" s="90"/>
      <c r="BR149" s="90"/>
      <c r="BS149" s="90"/>
      <c r="BT149" s="90"/>
      <c r="BU149" s="90"/>
      <c r="BV149" s="90"/>
      <c r="BW149" s="90"/>
      <c r="BX149" s="90"/>
      <c r="BY149" s="90"/>
      <c r="BZ149" s="90"/>
      <c r="CA149" s="90"/>
      <c r="CB149" s="90"/>
      <c r="CC149" s="90"/>
      <c r="CD149" s="90"/>
      <c r="CE149" s="90"/>
      <c r="CF149" s="90"/>
      <c r="CG149" s="90"/>
      <c r="CH149" s="90"/>
      <c r="CI149" s="90"/>
      <c r="CJ149" s="90"/>
      <c r="CK149" s="90"/>
      <c r="CL149" s="90"/>
      <c r="CM149" s="90"/>
      <c r="CN149" s="90"/>
      <c r="CO149" s="90"/>
      <c r="CP149" s="90"/>
      <c r="CQ149" s="90"/>
      <c r="CR149" s="90"/>
      <c r="CS149" s="90"/>
      <c r="CT149" s="90"/>
      <c r="CU149" s="90"/>
      <c r="CV149" s="90"/>
      <c r="CW149" s="90"/>
      <c r="CX149" s="90"/>
    </row>
    <row r="150" spans="3:102" ht="23.25" x14ac:dyDescent="0.35"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90"/>
      <c r="AL150" s="90"/>
      <c r="AM150" s="90"/>
      <c r="AN150" s="90"/>
      <c r="AO150" s="90"/>
      <c r="AP150" s="90"/>
      <c r="AQ150" s="90"/>
      <c r="AR150" s="90"/>
      <c r="AS150" s="90"/>
      <c r="AT150" s="90"/>
      <c r="AU150" s="90"/>
      <c r="AV150" s="90"/>
      <c r="AW150" s="90"/>
      <c r="AX150" s="90"/>
      <c r="AY150" s="90"/>
      <c r="AZ150" s="90"/>
      <c r="BA150" s="90"/>
      <c r="BB150" s="90"/>
      <c r="BC150" s="90"/>
      <c r="BD150" s="90"/>
      <c r="BE150" s="90"/>
      <c r="BF150" s="90"/>
      <c r="BG150" s="90"/>
      <c r="BH150" s="90"/>
      <c r="BI150" s="90"/>
      <c r="BJ150" s="90"/>
      <c r="BK150" s="90"/>
      <c r="BL150" s="90"/>
      <c r="BM150" s="90"/>
      <c r="BN150" s="90"/>
      <c r="BO150" s="90"/>
      <c r="BP150" s="90"/>
      <c r="BQ150" s="90"/>
      <c r="BR150" s="90"/>
      <c r="BS150" s="90"/>
      <c r="BT150" s="90"/>
      <c r="BU150" s="90"/>
      <c r="BV150" s="90"/>
      <c r="BW150" s="90"/>
      <c r="BX150" s="90"/>
      <c r="BY150" s="90"/>
      <c r="BZ150" s="90"/>
      <c r="CA150" s="90"/>
      <c r="CB150" s="90"/>
      <c r="CC150" s="90"/>
      <c r="CD150" s="90"/>
      <c r="CE150" s="90"/>
      <c r="CF150" s="90"/>
      <c r="CG150" s="90"/>
      <c r="CH150" s="90"/>
      <c r="CI150" s="90"/>
      <c r="CJ150" s="90"/>
      <c r="CK150" s="90"/>
      <c r="CL150" s="90"/>
      <c r="CM150" s="90"/>
      <c r="CN150" s="90"/>
      <c r="CO150" s="90"/>
      <c r="CP150" s="90"/>
      <c r="CQ150" s="90"/>
      <c r="CR150" s="90"/>
      <c r="CS150" s="90"/>
      <c r="CT150" s="90"/>
      <c r="CU150" s="90"/>
      <c r="CV150" s="90"/>
      <c r="CW150" s="90"/>
      <c r="CX150" s="90"/>
    </row>
    <row r="151" spans="3:102" ht="23.25" x14ac:dyDescent="0.35"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90"/>
      <c r="AL151" s="90"/>
      <c r="AM151" s="90"/>
      <c r="AN151" s="90"/>
      <c r="AO151" s="90"/>
      <c r="AP151" s="90"/>
      <c r="AQ151" s="90"/>
      <c r="AR151" s="90"/>
      <c r="AS151" s="90"/>
      <c r="AT151" s="90"/>
      <c r="AU151" s="90"/>
      <c r="AV151" s="90"/>
      <c r="AW151" s="90"/>
      <c r="AX151" s="90"/>
      <c r="AY151" s="90"/>
      <c r="AZ151" s="90"/>
      <c r="BA151" s="90"/>
      <c r="BB151" s="90"/>
      <c r="BC151" s="90"/>
      <c r="BD151" s="90"/>
      <c r="BE151" s="90"/>
      <c r="BF151" s="90"/>
      <c r="BG151" s="90"/>
      <c r="BH151" s="90"/>
      <c r="BI151" s="90"/>
      <c r="BJ151" s="90"/>
      <c r="BK151" s="90"/>
      <c r="BL151" s="90"/>
      <c r="BM151" s="90"/>
      <c r="BN151" s="90"/>
      <c r="BO151" s="90"/>
      <c r="BP151" s="90"/>
      <c r="BQ151" s="90"/>
      <c r="BR151" s="90"/>
      <c r="BS151" s="90"/>
      <c r="BT151" s="90"/>
      <c r="BU151" s="90"/>
      <c r="BV151" s="90"/>
      <c r="BW151" s="90"/>
      <c r="BX151" s="90"/>
      <c r="BY151" s="90"/>
      <c r="BZ151" s="90"/>
      <c r="CA151" s="90"/>
      <c r="CB151" s="90"/>
      <c r="CC151" s="90"/>
      <c r="CD151" s="90"/>
      <c r="CE151" s="90"/>
      <c r="CF151" s="90"/>
      <c r="CG151" s="90"/>
      <c r="CH151" s="90"/>
      <c r="CI151" s="90"/>
      <c r="CJ151" s="90"/>
      <c r="CK151" s="90"/>
      <c r="CL151" s="90"/>
      <c r="CM151" s="90"/>
      <c r="CN151" s="90"/>
      <c r="CO151" s="90"/>
      <c r="CP151" s="90"/>
      <c r="CQ151" s="90"/>
      <c r="CR151" s="90"/>
      <c r="CS151" s="90"/>
      <c r="CT151" s="90"/>
      <c r="CU151" s="90"/>
      <c r="CV151" s="90"/>
      <c r="CW151" s="90"/>
      <c r="CX151" s="90"/>
    </row>
    <row r="152" spans="3:102" ht="23.25" x14ac:dyDescent="0.35"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  <c r="AX152" s="90"/>
      <c r="AY152" s="90"/>
      <c r="AZ152" s="90"/>
      <c r="BA152" s="90"/>
      <c r="BB152" s="90"/>
      <c r="BC152" s="90"/>
      <c r="BD152" s="90"/>
      <c r="BE152" s="90"/>
      <c r="BF152" s="90"/>
      <c r="BG152" s="90"/>
      <c r="BH152" s="90"/>
      <c r="BI152" s="90"/>
      <c r="BJ152" s="90"/>
      <c r="BK152" s="90"/>
      <c r="BL152" s="90"/>
      <c r="BM152" s="90"/>
      <c r="BN152" s="90"/>
      <c r="BO152" s="90"/>
      <c r="BP152" s="90"/>
      <c r="BQ152" s="90"/>
      <c r="BR152" s="90"/>
      <c r="BS152" s="90"/>
      <c r="BT152" s="90"/>
      <c r="BU152" s="90"/>
      <c r="BV152" s="90"/>
      <c r="BW152" s="90"/>
      <c r="BX152" s="90"/>
      <c r="BY152" s="90"/>
      <c r="BZ152" s="90"/>
      <c r="CA152" s="90"/>
      <c r="CB152" s="90"/>
      <c r="CC152" s="90"/>
      <c r="CD152" s="90"/>
      <c r="CE152" s="90"/>
      <c r="CF152" s="90"/>
      <c r="CG152" s="90"/>
      <c r="CH152" s="90"/>
      <c r="CI152" s="90"/>
      <c r="CJ152" s="90"/>
      <c r="CK152" s="90"/>
      <c r="CL152" s="90"/>
      <c r="CM152" s="90"/>
      <c r="CN152" s="90"/>
      <c r="CO152" s="90"/>
      <c r="CP152" s="90"/>
      <c r="CQ152" s="90"/>
      <c r="CR152" s="90"/>
      <c r="CS152" s="90"/>
      <c r="CT152" s="90"/>
      <c r="CU152" s="90"/>
      <c r="CV152" s="90"/>
      <c r="CW152" s="90"/>
      <c r="CX152" s="90"/>
    </row>
    <row r="153" spans="3:102" ht="23.25" x14ac:dyDescent="0.35"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0"/>
      <c r="BT153" s="90"/>
      <c r="BU153" s="90"/>
      <c r="BV153" s="90"/>
      <c r="BW153" s="90"/>
      <c r="BX153" s="90"/>
      <c r="BY153" s="90"/>
      <c r="BZ153" s="90"/>
      <c r="CA153" s="90"/>
      <c r="CB153" s="90"/>
      <c r="CC153" s="90"/>
      <c r="CD153" s="90"/>
      <c r="CE153" s="90"/>
      <c r="CF153" s="90"/>
      <c r="CG153" s="90"/>
      <c r="CH153" s="90"/>
      <c r="CI153" s="90"/>
      <c r="CJ153" s="90"/>
      <c r="CK153" s="90"/>
      <c r="CL153" s="90"/>
      <c r="CM153" s="90"/>
      <c r="CN153" s="90"/>
      <c r="CO153" s="90"/>
      <c r="CP153" s="90"/>
      <c r="CQ153" s="90"/>
      <c r="CR153" s="90"/>
      <c r="CS153" s="90"/>
      <c r="CT153" s="90"/>
      <c r="CU153" s="90"/>
      <c r="CV153" s="90"/>
      <c r="CW153" s="90"/>
      <c r="CX153" s="90"/>
    </row>
    <row r="154" spans="3:102" ht="23.25" x14ac:dyDescent="0.35"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90"/>
      <c r="AL154" s="90"/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  <c r="AX154" s="90"/>
      <c r="AY154" s="90"/>
      <c r="AZ154" s="90"/>
      <c r="BA154" s="90"/>
      <c r="BB154" s="90"/>
      <c r="BC154" s="90"/>
      <c r="BD154" s="90"/>
      <c r="BE154" s="90"/>
      <c r="BF154" s="90"/>
      <c r="BG154" s="90"/>
      <c r="BH154" s="90"/>
      <c r="BI154" s="90"/>
      <c r="BJ154" s="90"/>
      <c r="BK154" s="90"/>
      <c r="BL154" s="90"/>
      <c r="BM154" s="90"/>
      <c r="BN154" s="90"/>
      <c r="BO154" s="90"/>
      <c r="BP154" s="90"/>
      <c r="BQ154" s="90"/>
      <c r="BR154" s="90"/>
      <c r="BS154" s="90"/>
      <c r="BT154" s="90"/>
      <c r="BU154" s="90"/>
      <c r="BV154" s="90"/>
      <c r="BW154" s="90"/>
      <c r="BX154" s="90"/>
      <c r="BY154" s="90"/>
      <c r="BZ154" s="90"/>
      <c r="CA154" s="90"/>
      <c r="CB154" s="90"/>
      <c r="CC154" s="90"/>
      <c r="CD154" s="90"/>
      <c r="CE154" s="90"/>
      <c r="CF154" s="90"/>
      <c r="CG154" s="90"/>
      <c r="CH154" s="90"/>
      <c r="CI154" s="90"/>
      <c r="CJ154" s="90"/>
      <c r="CK154" s="90"/>
      <c r="CL154" s="90"/>
      <c r="CM154" s="90"/>
      <c r="CN154" s="90"/>
      <c r="CO154" s="90"/>
      <c r="CP154" s="90"/>
      <c r="CQ154" s="90"/>
      <c r="CR154" s="90"/>
      <c r="CS154" s="90"/>
      <c r="CT154" s="90"/>
      <c r="CU154" s="90"/>
      <c r="CV154" s="90"/>
      <c r="CW154" s="90"/>
      <c r="CX154" s="90"/>
    </row>
    <row r="155" spans="3:102" ht="23.25" x14ac:dyDescent="0.35"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0"/>
      <c r="BH155" s="90"/>
      <c r="BI155" s="90"/>
      <c r="BJ155" s="90"/>
      <c r="BK155" s="90"/>
      <c r="BL155" s="90"/>
      <c r="BM155" s="90"/>
      <c r="BN155" s="90"/>
      <c r="BO155" s="90"/>
      <c r="BP155" s="90"/>
      <c r="BQ155" s="90"/>
      <c r="BR155" s="90"/>
      <c r="BS155" s="90"/>
      <c r="BT155" s="90"/>
      <c r="BU155" s="90"/>
      <c r="BV155" s="90"/>
      <c r="BW155" s="90"/>
      <c r="BX155" s="90"/>
      <c r="BY155" s="90"/>
      <c r="BZ155" s="90"/>
      <c r="CA155" s="90"/>
      <c r="CB155" s="90"/>
      <c r="CC155" s="90"/>
      <c r="CD155" s="90"/>
      <c r="CE155" s="90"/>
      <c r="CF155" s="90"/>
      <c r="CG155" s="90"/>
      <c r="CH155" s="90"/>
      <c r="CI155" s="90"/>
      <c r="CJ155" s="90"/>
      <c r="CK155" s="90"/>
      <c r="CL155" s="90"/>
      <c r="CM155" s="90"/>
      <c r="CN155" s="90"/>
      <c r="CO155" s="90"/>
      <c r="CP155" s="90"/>
      <c r="CQ155" s="90"/>
      <c r="CR155" s="90"/>
      <c r="CS155" s="90"/>
      <c r="CT155" s="90"/>
      <c r="CU155" s="90"/>
      <c r="CV155" s="90"/>
      <c r="CW155" s="90"/>
      <c r="CX155" s="90"/>
    </row>
    <row r="156" spans="3:102" ht="23.25" x14ac:dyDescent="0.35"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0"/>
      <c r="AL156" s="90"/>
      <c r="AM156" s="90"/>
      <c r="AN156" s="90"/>
      <c r="AO156" s="90"/>
      <c r="AP156" s="90"/>
      <c r="AQ156" s="90"/>
      <c r="AR156" s="90"/>
      <c r="AS156" s="90"/>
      <c r="AT156" s="90"/>
      <c r="AU156" s="90"/>
      <c r="AV156" s="90"/>
      <c r="AW156" s="90"/>
      <c r="AX156" s="90"/>
      <c r="AY156" s="90"/>
      <c r="AZ156" s="90"/>
      <c r="BA156" s="90"/>
      <c r="BB156" s="90"/>
      <c r="BC156" s="90"/>
      <c r="BD156" s="90"/>
      <c r="BE156" s="90"/>
      <c r="BF156" s="90"/>
      <c r="BG156" s="90"/>
      <c r="BH156" s="90"/>
      <c r="BI156" s="90"/>
      <c r="BJ156" s="90"/>
      <c r="BK156" s="90"/>
      <c r="BL156" s="90"/>
      <c r="BM156" s="90"/>
      <c r="BN156" s="90"/>
      <c r="BO156" s="90"/>
      <c r="BP156" s="90"/>
      <c r="BQ156" s="90"/>
      <c r="BR156" s="90"/>
      <c r="BS156" s="90"/>
      <c r="BT156" s="90"/>
      <c r="BU156" s="90"/>
      <c r="BV156" s="90"/>
      <c r="BW156" s="90"/>
      <c r="BX156" s="90"/>
      <c r="BY156" s="90"/>
      <c r="BZ156" s="90"/>
      <c r="CA156" s="90"/>
      <c r="CB156" s="90"/>
      <c r="CC156" s="90"/>
      <c r="CD156" s="90"/>
      <c r="CE156" s="90"/>
      <c r="CF156" s="90"/>
      <c r="CG156" s="90"/>
      <c r="CH156" s="90"/>
      <c r="CI156" s="90"/>
      <c r="CJ156" s="90"/>
      <c r="CK156" s="90"/>
      <c r="CL156" s="90"/>
      <c r="CM156" s="90"/>
      <c r="CN156" s="90"/>
      <c r="CO156" s="90"/>
      <c r="CP156" s="90"/>
      <c r="CQ156" s="90"/>
      <c r="CR156" s="90"/>
      <c r="CS156" s="90"/>
      <c r="CT156" s="90"/>
      <c r="CU156" s="90"/>
      <c r="CV156" s="90"/>
      <c r="CW156" s="90"/>
      <c r="CX156" s="90"/>
    </row>
    <row r="157" spans="3:102" ht="23.25" x14ac:dyDescent="0.35"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90"/>
      <c r="AL157" s="90"/>
      <c r="AM157" s="90"/>
      <c r="AN157" s="90"/>
      <c r="AO157" s="90"/>
      <c r="AP157" s="90"/>
      <c r="AQ157" s="90"/>
      <c r="AR157" s="90"/>
      <c r="AS157" s="90"/>
      <c r="AT157" s="90"/>
      <c r="AU157" s="90"/>
      <c r="AV157" s="90"/>
      <c r="AW157" s="90"/>
      <c r="AX157" s="90"/>
      <c r="AY157" s="90"/>
      <c r="AZ157" s="90"/>
      <c r="BA157" s="90"/>
      <c r="BB157" s="90"/>
      <c r="BC157" s="90"/>
      <c r="BD157" s="90"/>
      <c r="BE157" s="90"/>
      <c r="BF157" s="90"/>
      <c r="BG157" s="90"/>
      <c r="BH157" s="90"/>
      <c r="BI157" s="90"/>
      <c r="BJ157" s="90"/>
      <c r="BK157" s="90"/>
      <c r="BL157" s="90"/>
      <c r="BM157" s="90"/>
      <c r="BN157" s="90"/>
      <c r="BO157" s="90"/>
      <c r="BP157" s="90"/>
      <c r="BQ157" s="90"/>
      <c r="BR157" s="90"/>
      <c r="BS157" s="90"/>
      <c r="BT157" s="90"/>
      <c r="BU157" s="90"/>
      <c r="BV157" s="90"/>
      <c r="BW157" s="90"/>
      <c r="BX157" s="90"/>
      <c r="BY157" s="90"/>
      <c r="BZ157" s="90"/>
      <c r="CA157" s="90"/>
      <c r="CB157" s="90"/>
      <c r="CC157" s="90"/>
      <c r="CD157" s="90"/>
      <c r="CE157" s="90"/>
      <c r="CF157" s="90"/>
      <c r="CG157" s="90"/>
      <c r="CH157" s="90"/>
      <c r="CI157" s="90"/>
      <c r="CJ157" s="90"/>
      <c r="CK157" s="90"/>
      <c r="CL157" s="90"/>
      <c r="CM157" s="90"/>
      <c r="CN157" s="90"/>
      <c r="CO157" s="90"/>
      <c r="CP157" s="90"/>
      <c r="CQ157" s="90"/>
      <c r="CR157" s="90"/>
      <c r="CS157" s="90"/>
      <c r="CT157" s="90"/>
      <c r="CU157" s="90"/>
      <c r="CV157" s="90"/>
      <c r="CW157" s="90"/>
      <c r="CX157" s="90"/>
    </row>
    <row r="158" spans="3:102" ht="23.25" x14ac:dyDescent="0.35"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90"/>
      <c r="AL158" s="90"/>
      <c r="AM158" s="90"/>
      <c r="AN158" s="90"/>
      <c r="AO158" s="90"/>
      <c r="AP158" s="90"/>
      <c r="AQ158" s="90"/>
      <c r="AR158" s="90"/>
      <c r="AS158" s="90"/>
      <c r="AT158" s="90"/>
      <c r="AU158" s="90"/>
      <c r="AV158" s="90"/>
      <c r="AW158" s="90"/>
      <c r="AX158" s="90"/>
      <c r="AY158" s="90"/>
      <c r="AZ158" s="90"/>
      <c r="BA158" s="90"/>
      <c r="BB158" s="90"/>
      <c r="BC158" s="90"/>
      <c r="BD158" s="90"/>
      <c r="BE158" s="90"/>
      <c r="BF158" s="90"/>
      <c r="BG158" s="90"/>
      <c r="BH158" s="90"/>
      <c r="BI158" s="90"/>
      <c r="BJ158" s="90"/>
      <c r="BK158" s="90"/>
      <c r="BL158" s="90"/>
      <c r="BM158" s="90"/>
      <c r="BN158" s="90"/>
      <c r="BO158" s="90"/>
      <c r="BP158" s="90"/>
      <c r="BQ158" s="90"/>
      <c r="BR158" s="90"/>
      <c r="BS158" s="90"/>
      <c r="BT158" s="90"/>
      <c r="BU158" s="90"/>
      <c r="BV158" s="90"/>
      <c r="BW158" s="90"/>
      <c r="BX158" s="90"/>
      <c r="BY158" s="90"/>
      <c r="BZ158" s="90"/>
      <c r="CA158" s="90"/>
      <c r="CB158" s="90"/>
      <c r="CC158" s="90"/>
      <c r="CD158" s="90"/>
      <c r="CE158" s="90"/>
      <c r="CF158" s="90"/>
      <c r="CG158" s="90"/>
      <c r="CH158" s="90"/>
      <c r="CI158" s="90"/>
      <c r="CJ158" s="90"/>
      <c r="CK158" s="90"/>
      <c r="CL158" s="90"/>
      <c r="CM158" s="90"/>
      <c r="CN158" s="90"/>
      <c r="CO158" s="90"/>
      <c r="CP158" s="90"/>
      <c r="CQ158" s="90"/>
      <c r="CR158" s="90"/>
      <c r="CS158" s="90"/>
      <c r="CT158" s="90"/>
      <c r="CU158" s="90"/>
      <c r="CV158" s="90"/>
      <c r="CW158" s="90"/>
      <c r="CX158" s="90"/>
    </row>
    <row r="159" spans="3:102" ht="23.25" x14ac:dyDescent="0.35"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0"/>
      <c r="BH159" s="90"/>
      <c r="BI159" s="90"/>
      <c r="BJ159" s="90"/>
      <c r="BK159" s="90"/>
      <c r="BL159" s="90"/>
      <c r="BM159" s="90"/>
      <c r="BN159" s="90"/>
      <c r="BO159" s="90"/>
      <c r="BP159" s="90"/>
      <c r="BQ159" s="90"/>
      <c r="BR159" s="90"/>
      <c r="BS159" s="90"/>
      <c r="BT159" s="90"/>
      <c r="BU159" s="90"/>
      <c r="BV159" s="90"/>
      <c r="BW159" s="90"/>
      <c r="BX159" s="90"/>
      <c r="BY159" s="90"/>
      <c r="BZ159" s="90"/>
      <c r="CA159" s="90"/>
      <c r="CB159" s="90"/>
      <c r="CC159" s="90"/>
      <c r="CD159" s="90"/>
      <c r="CE159" s="90"/>
      <c r="CF159" s="90"/>
      <c r="CG159" s="90"/>
      <c r="CH159" s="90"/>
      <c r="CI159" s="90"/>
      <c r="CJ159" s="90"/>
      <c r="CK159" s="90"/>
      <c r="CL159" s="90"/>
      <c r="CM159" s="90"/>
      <c r="CN159" s="90"/>
      <c r="CO159" s="90"/>
      <c r="CP159" s="90"/>
      <c r="CQ159" s="90"/>
      <c r="CR159" s="90"/>
      <c r="CS159" s="90"/>
      <c r="CT159" s="90"/>
      <c r="CU159" s="90"/>
      <c r="CV159" s="90"/>
      <c r="CW159" s="90"/>
      <c r="CX159" s="90"/>
    </row>
    <row r="160" spans="3:102" ht="23.25" x14ac:dyDescent="0.35"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90"/>
      <c r="AL160" s="90"/>
      <c r="AM160" s="90"/>
      <c r="AN160" s="90"/>
      <c r="AO160" s="90"/>
      <c r="AP160" s="90"/>
      <c r="AQ160" s="90"/>
      <c r="AR160" s="90"/>
      <c r="AS160" s="90"/>
      <c r="AT160" s="90"/>
      <c r="AU160" s="90"/>
      <c r="AV160" s="90"/>
      <c r="AW160" s="90"/>
      <c r="AX160" s="90"/>
      <c r="AY160" s="90"/>
      <c r="AZ160" s="90"/>
      <c r="BA160" s="90"/>
      <c r="BB160" s="90"/>
      <c r="BC160" s="90"/>
      <c r="BD160" s="90"/>
      <c r="BE160" s="90"/>
      <c r="BF160" s="90"/>
      <c r="BG160" s="90"/>
      <c r="BH160" s="90"/>
      <c r="BI160" s="90"/>
      <c r="BJ160" s="90"/>
      <c r="BK160" s="90"/>
      <c r="BL160" s="90"/>
      <c r="BM160" s="90"/>
      <c r="BN160" s="90"/>
      <c r="BO160" s="90"/>
      <c r="BP160" s="90"/>
      <c r="BQ160" s="90"/>
      <c r="BR160" s="90"/>
      <c r="BS160" s="90"/>
      <c r="BT160" s="90"/>
      <c r="BU160" s="90"/>
      <c r="BV160" s="90"/>
      <c r="BW160" s="90"/>
      <c r="BX160" s="90"/>
      <c r="BY160" s="90"/>
      <c r="BZ160" s="90"/>
      <c r="CA160" s="90"/>
      <c r="CB160" s="90"/>
      <c r="CC160" s="90"/>
      <c r="CD160" s="90"/>
      <c r="CE160" s="90"/>
      <c r="CF160" s="90"/>
      <c r="CG160" s="90"/>
      <c r="CH160" s="90"/>
      <c r="CI160" s="90"/>
      <c r="CJ160" s="90"/>
      <c r="CK160" s="90"/>
      <c r="CL160" s="90"/>
      <c r="CM160" s="90"/>
      <c r="CN160" s="90"/>
      <c r="CO160" s="90"/>
      <c r="CP160" s="90"/>
      <c r="CQ160" s="90"/>
      <c r="CR160" s="90"/>
      <c r="CS160" s="90"/>
      <c r="CT160" s="90"/>
      <c r="CU160" s="90"/>
      <c r="CV160" s="90"/>
      <c r="CW160" s="90"/>
      <c r="CX160" s="90"/>
    </row>
    <row r="161" spans="3:102" ht="23.25" x14ac:dyDescent="0.35"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0"/>
      <c r="BZ161" s="90"/>
      <c r="CA161" s="90"/>
      <c r="CB161" s="90"/>
      <c r="CC161" s="90"/>
      <c r="CD161" s="90"/>
      <c r="CE161" s="90"/>
      <c r="CF161" s="90"/>
      <c r="CG161" s="90"/>
      <c r="CH161" s="90"/>
      <c r="CI161" s="90"/>
      <c r="CJ161" s="90"/>
      <c r="CK161" s="90"/>
      <c r="CL161" s="90"/>
      <c r="CM161" s="90"/>
      <c r="CN161" s="90"/>
      <c r="CO161" s="90"/>
      <c r="CP161" s="90"/>
      <c r="CQ161" s="90"/>
      <c r="CR161" s="90"/>
      <c r="CS161" s="90"/>
      <c r="CT161" s="90"/>
      <c r="CU161" s="90"/>
      <c r="CV161" s="90"/>
      <c r="CW161" s="90"/>
      <c r="CX161" s="90"/>
    </row>
    <row r="162" spans="3:102" ht="23.25" x14ac:dyDescent="0.35"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90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0"/>
      <c r="BH162" s="90"/>
      <c r="BI162" s="90"/>
      <c r="BJ162" s="90"/>
      <c r="BK162" s="90"/>
      <c r="BL162" s="90"/>
      <c r="BM162" s="90"/>
      <c r="BN162" s="90"/>
      <c r="BO162" s="90"/>
      <c r="BP162" s="90"/>
      <c r="BQ162" s="90"/>
      <c r="BR162" s="90"/>
      <c r="BS162" s="90"/>
      <c r="BT162" s="90"/>
      <c r="BU162" s="90"/>
      <c r="BV162" s="90"/>
      <c r="BW162" s="90"/>
      <c r="BX162" s="90"/>
      <c r="BY162" s="90"/>
      <c r="BZ162" s="90"/>
      <c r="CA162" s="90"/>
      <c r="CB162" s="90"/>
      <c r="CC162" s="90"/>
      <c r="CD162" s="90"/>
      <c r="CE162" s="90"/>
      <c r="CF162" s="90"/>
      <c r="CG162" s="90"/>
      <c r="CH162" s="90"/>
      <c r="CI162" s="90"/>
      <c r="CJ162" s="90"/>
      <c r="CK162" s="90"/>
      <c r="CL162" s="90"/>
      <c r="CM162" s="90"/>
      <c r="CN162" s="90"/>
      <c r="CO162" s="90"/>
      <c r="CP162" s="90"/>
      <c r="CQ162" s="90"/>
      <c r="CR162" s="90"/>
      <c r="CS162" s="90"/>
      <c r="CT162" s="90"/>
      <c r="CU162" s="90"/>
      <c r="CV162" s="90"/>
      <c r="CW162" s="90"/>
      <c r="CX162" s="90"/>
    </row>
    <row r="163" spans="3:102" ht="23.25" x14ac:dyDescent="0.35"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0"/>
      <c r="BH163" s="90"/>
      <c r="BI163" s="90"/>
      <c r="BJ163" s="90"/>
      <c r="BK163" s="90"/>
      <c r="BL163" s="90"/>
      <c r="BM163" s="90"/>
      <c r="BN163" s="90"/>
      <c r="BO163" s="90"/>
      <c r="BP163" s="90"/>
      <c r="BQ163" s="90"/>
      <c r="BR163" s="90"/>
      <c r="BS163" s="90"/>
      <c r="BT163" s="90"/>
      <c r="BU163" s="90"/>
      <c r="BV163" s="90"/>
      <c r="BW163" s="90"/>
      <c r="BX163" s="90"/>
      <c r="BY163" s="90"/>
      <c r="BZ163" s="90"/>
      <c r="CA163" s="90"/>
      <c r="CB163" s="90"/>
      <c r="CC163" s="90"/>
      <c r="CD163" s="90"/>
      <c r="CE163" s="90"/>
      <c r="CF163" s="90"/>
      <c r="CG163" s="90"/>
      <c r="CH163" s="90"/>
      <c r="CI163" s="90"/>
      <c r="CJ163" s="90"/>
      <c r="CK163" s="90"/>
      <c r="CL163" s="90"/>
      <c r="CM163" s="90"/>
      <c r="CN163" s="90"/>
      <c r="CO163" s="90"/>
      <c r="CP163" s="90"/>
      <c r="CQ163" s="90"/>
      <c r="CR163" s="90"/>
      <c r="CS163" s="90"/>
      <c r="CT163" s="90"/>
      <c r="CU163" s="90"/>
      <c r="CV163" s="90"/>
      <c r="CW163" s="90"/>
      <c r="CX163" s="90"/>
    </row>
    <row r="164" spans="3:102" ht="23.25" x14ac:dyDescent="0.35"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90"/>
      <c r="BN164" s="90"/>
      <c r="BO164" s="90"/>
      <c r="BP164" s="90"/>
      <c r="BQ164" s="90"/>
      <c r="BR164" s="90"/>
      <c r="BS164" s="90"/>
      <c r="BT164" s="90"/>
      <c r="BU164" s="90"/>
      <c r="BV164" s="90"/>
      <c r="BW164" s="90"/>
      <c r="BX164" s="90"/>
      <c r="BY164" s="90"/>
      <c r="BZ164" s="90"/>
      <c r="CA164" s="90"/>
      <c r="CB164" s="90"/>
      <c r="CC164" s="90"/>
      <c r="CD164" s="90"/>
      <c r="CE164" s="90"/>
      <c r="CF164" s="90"/>
      <c r="CG164" s="90"/>
      <c r="CH164" s="90"/>
      <c r="CI164" s="90"/>
      <c r="CJ164" s="90"/>
      <c r="CK164" s="90"/>
      <c r="CL164" s="90"/>
      <c r="CM164" s="90"/>
      <c r="CN164" s="90"/>
      <c r="CO164" s="90"/>
      <c r="CP164" s="90"/>
      <c r="CQ164" s="90"/>
      <c r="CR164" s="90"/>
      <c r="CS164" s="90"/>
      <c r="CT164" s="90"/>
      <c r="CU164" s="90"/>
      <c r="CV164" s="90"/>
      <c r="CW164" s="90"/>
      <c r="CX164" s="90"/>
    </row>
    <row r="165" spans="3:102" ht="23.25" x14ac:dyDescent="0.35"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0"/>
      <c r="AL165" s="90"/>
      <c r="AM165" s="90"/>
      <c r="AN165" s="90"/>
      <c r="AO165" s="90"/>
      <c r="AP165" s="90"/>
      <c r="AQ165" s="90"/>
      <c r="AR165" s="90"/>
      <c r="AS165" s="90"/>
      <c r="AT165" s="90"/>
      <c r="AU165" s="90"/>
      <c r="AV165" s="90"/>
      <c r="AW165" s="90"/>
      <c r="AX165" s="90"/>
      <c r="AY165" s="90"/>
      <c r="AZ165" s="90"/>
      <c r="BA165" s="90"/>
      <c r="BB165" s="90"/>
      <c r="BC165" s="90"/>
      <c r="BD165" s="90"/>
      <c r="BE165" s="90"/>
      <c r="BF165" s="90"/>
      <c r="BG165" s="90"/>
      <c r="BH165" s="90"/>
      <c r="BI165" s="90"/>
      <c r="BJ165" s="90"/>
      <c r="BK165" s="90"/>
      <c r="BL165" s="90"/>
      <c r="BM165" s="90"/>
      <c r="BN165" s="90"/>
      <c r="BO165" s="90"/>
      <c r="BP165" s="90"/>
      <c r="BQ165" s="90"/>
      <c r="BR165" s="90"/>
      <c r="BS165" s="90"/>
      <c r="BT165" s="90"/>
      <c r="BU165" s="90"/>
      <c r="BV165" s="90"/>
      <c r="BW165" s="90"/>
      <c r="BX165" s="90"/>
      <c r="BY165" s="90"/>
      <c r="BZ165" s="90"/>
      <c r="CA165" s="90"/>
      <c r="CB165" s="90"/>
      <c r="CC165" s="90"/>
      <c r="CD165" s="90"/>
      <c r="CE165" s="90"/>
      <c r="CF165" s="90"/>
      <c r="CG165" s="90"/>
      <c r="CH165" s="90"/>
      <c r="CI165" s="90"/>
      <c r="CJ165" s="90"/>
      <c r="CK165" s="90"/>
      <c r="CL165" s="90"/>
      <c r="CM165" s="90"/>
      <c r="CN165" s="90"/>
      <c r="CO165" s="90"/>
      <c r="CP165" s="90"/>
      <c r="CQ165" s="90"/>
      <c r="CR165" s="90"/>
      <c r="CS165" s="90"/>
      <c r="CT165" s="90"/>
      <c r="CU165" s="90"/>
      <c r="CV165" s="90"/>
      <c r="CW165" s="90"/>
      <c r="CX165" s="90"/>
    </row>
    <row r="166" spans="3:102" ht="23.25" x14ac:dyDescent="0.35"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90"/>
      <c r="BN166" s="90"/>
      <c r="BO166" s="90"/>
      <c r="BP166" s="90"/>
      <c r="BQ166" s="90"/>
      <c r="BR166" s="90"/>
      <c r="BS166" s="90"/>
      <c r="BT166" s="90"/>
      <c r="BU166" s="90"/>
      <c r="BV166" s="90"/>
      <c r="BW166" s="90"/>
      <c r="BX166" s="90"/>
      <c r="BY166" s="90"/>
      <c r="BZ166" s="90"/>
      <c r="CA166" s="90"/>
      <c r="CB166" s="90"/>
      <c r="CC166" s="90"/>
      <c r="CD166" s="90"/>
      <c r="CE166" s="90"/>
      <c r="CF166" s="90"/>
      <c r="CG166" s="90"/>
      <c r="CH166" s="90"/>
      <c r="CI166" s="90"/>
      <c r="CJ166" s="90"/>
      <c r="CK166" s="90"/>
      <c r="CL166" s="90"/>
      <c r="CM166" s="90"/>
      <c r="CN166" s="90"/>
      <c r="CO166" s="90"/>
      <c r="CP166" s="90"/>
      <c r="CQ166" s="90"/>
      <c r="CR166" s="90"/>
      <c r="CS166" s="90"/>
      <c r="CT166" s="90"/>
      <c r="CU166" s="90"/>
      <c r="CV166" s="90"/>
      <c r="CW166" s="90"/>
      <c r="CX166" s="90"/>
    </row>
    <row r="167" spans="3:102" ht="23.25" x14ac:dyDescent="0.35"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0"/>
      <c r="AL167" s="90"/>
      <c r="AM167" s="90"/>
      <c r="AN167" s="90"/>
      <c r="AO167" s="90"/>
      <c r="AP167" s="90"/>
      <c r="AQ167" s="90"/>
      <c r="AR167" s="90"/>
      <c r="AS167" s="90"/>
      <c r="AT167" s="90"/>
      <c r="AU167" s="90"/>
      <c r="AV167" s="90"/>
      <c r="AW167" s="90"/>
      <c r="AX167" s="90"/>
      <c r="AY167" s="90"/>
      <c r="AZ167" s="90"/>
      <c r="BA167" s="90"/>
      <c r="BB167" s="90"/>
      <c r="BC167" s="90"/>
      <c r="BD167" s="90"/>
      <c r="BE167" s="90"/>
      <c r="BF167" s="90"/>
      <c r="BG167" s="90"/>
      <c r="BH167" s="90"/>
      <c r="BI167" s="90"/>
      <c r="BJ167" s="90"/>
      <c r="BK167" s="90"/>
      <c r="BL167" s="90"/>
      <c r="BM167" s="90"/>
      <c r="BN167" s="90"/>
      <c r="BO167" s="90"/>
      <c r="BP167" s="90"/>
      <c r="BQ167" s="90"/>
      <c r="BR167" s="90"/>
      <c r="BS167" s="90"/>
      <c r="BT167" s="90"/>
      <c r="BU167" s="90"/>
      <c r="BV167" s="90"/>
      <c r="BW167" s="90"/>
      <c r="BX167" s="90"/>
      <c r="BY167" s="90"/>
      <c r="BZ167" s="90"/>
      <c r="CA167" s="90"/>
      <c r="CB167" s="90"/>
      <c r="CC167" s="90"/>
      <c r="CD167" s="90"/>
      <c r="CE167" s="90"/>
      <c r="CF167" s="90"/>
      <c r="CG167" s="90"/>
      <c r="CH167" s="90"/>
      <c r="CI167" s="90"/>
      <c r="CJ167" s="90"/>
      <c r="CK167" s="90"/>
      <c r="CL167" s="90"/>
      <c r="CM167" s="90"/>
      <c r="CN167" s="90"/>
      <c r="CO167" s="90"/>
      <c r="CP167" s="90"/>
      <c r="CQ167" s="90"/>
      <c r="CR167" s="90"/>
      <c r="CS167" s="90"/>
      <c r="CT167" s="90"/>
      <c r="CU167" s="90"/>
      <c r="CV167" s="90"/>
      <c r="CW167" s="90"/>
      <c r="CX167" s="90"/>
    </row>
    <row r="168" spans="3:102" ht="23.25" x14ac:dyDescent="0.35"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</row>
    <row r="169" spans="3:102" ht="23.25" x14ac:dyDescent="0.35"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 s="90"/>
      <c r="AN169" s="90"/>
      <c r="AO169" s="90"/>
      <c r="AP169" s="90"/>
      <c r="AQ169" s="90"/>
      <c r="AR169" s="90"/>
      <c r="AS169" s="90"/>
      <c r="AT169" s="90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  <c r="BR169" s="90"/>
      <c r="BS169" s="90"/>
      <c r="BT169" s="90"/>
      <c r="BU169" s="90"/>
      <c r="BV169" s="90"/>
      <c r="BW169" s="90"/>
      <c r="BX169" s="90"/>
      <c r="BY169" s="90"/>
      <c r="BZ169" s="90"/>
      <c r="CA169" s="90"/>
      <c r="CB169" s="90"/>
      <c r="CC169" s="90"/>
      <c r="CD169" s="90"/>
      <c r="CE169" s="90"/>
      <c r="CF169" s="90"/>
      <c r="CG169" s="90"/>
      <c r="CH169" s="90"/>
      <c r="CI169" s="90"/>
      <c r="CJ169" s="90"/>
      <c r="CK169" s="90"/>
      <c r="CL169" s="90"/>
      <c r="CM169" s="90"/>
      <c r="CN169" s="90"/>
      <c r="CO169" s="90"/>
      <c r="CP169" s="90"/>
      <c r="CQ169" s="90"/>
      <c r="CR169" s="90"/>
      <c r="CS169" s="90"/>
      <c r="CT169" s="90"/>
      <c r="CU169" s="90"/>
      <c r="CV169" s="90"/>
      <c r="CW169" s="90"/>
      <c r="CX169" s="90"/>
    </row>
    <row r="170" spans="3:102" ht="23.25" x14ac:dyDescent="0.35"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90"/>
      <c r="AL170" s="90"/>
      <c r="AM170" s="90"/>
      <c r="AN170" s="90"/>
      <c r="AO170" s="90"/>
      <c r="AP170" s="90"/>
      <c r="AQ170" s="90"/>
      <c r="AR170" s="90"/>
      <c r="AS170" s="90"/>
      <c r="AT170" s="90"/>
      <c r="AU170" s="90"/>
      <c r="AV170" s="90"/>
      <c r="AW170" s="90"/>
      <c r="AX170" s="90"/>
      <c r="AY170" s="90"/>
      <c r="AZ170" s="90"/>
      <c r="BA170" s="90"/>
      <c r="BB170" s="90"/>
      <c r="BC170" s="90"/>
      <c r="BD170" s="90"/>
      <c r="BE170" s="90"/>
      <c r="BF170" s="90"/>
      <c r="BG170" s="90"/>
      <c r="BH170" s="90"/>
      <c r="BI170" s="90"/>
      <c r="BJ170" s="90"/>
      <c r="BK170" s="90"/>
      <c r="BL170" s="90"/>
      <c r="BM170" s="90"/>
      <c r="BN170" s="90"/>
      <c r="BO170" s="90"/>
      <c r="BP170" s="90"/>
      <c r="BQ170" s="90"/>
      <c r="BR170" s="90"/>
      <c r="BS170" s="90"/>
      <c r="BT170" s="90"/>
      <c r="BU170" s="90"/>
      <c r="BV170" s="90"/>
      <c r="BW170" s="90"/>
      <c r="BX170" s="90"/>
      <c r="BY170" s="90"/>
      <c r="BZ170" s="90"/>
      <c r="CA170" s="90"/>
      <c r="CB170" s="90"/>
      <c r="CC170" s="90"/>
      <c r="CD170" s="90"/>
      <c r="CE170" s="90"/>
      <c r="CF170" s="90"/>
      <c r="CG170" s="90"/>
      <c r="CH170" s="90"/>
      <c r="CI170" s="90"/>
      <c r="CJ170" s="90"/>
      <c r="CK170" s="90"/>
      <c r="CL170" s="90"/>
      <c r="CM170" s="90"/>
      <c r="CN170" s="90"/>
      <c r="CO170" s="90"/>
      <c r="CP170" s="90"/>
      <c r="CQ170" s="90"/>
      <c r="CR170" s="90"/>
      <c r="CS170" s="90"/>
      <c r="CT170" s="90"/>
      <c r="CU170" s="90"/>
      <c r="CV170" s="90"/>
      <c r="CW170" s="90"/>
      <c r="CX170" s="90"/>
    </row>
    <row r="171" spans="3:102" ht="23.25" x14ac:dyDescent="0.35"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  <c r="BN171" s="90"/>
      <c r="BO171" s="90"/>
      <c r="BP171" s="90"/>
      <c r="BQ171" s="90"/>
      <c r="BR171" s="90"/>
      <c r="BS171" s="90"/>
      <c r="BT171" s="90"/>
      <c r="BU171" s="90"/>
      <c r="BV171" s="90"/>
      <c r="BW171" s="90"/>
      <c r="BX171" s="90"/>
      <c r="BY171" s="90"/>
      <c r="BZ171" s="90"/>
      <c r="CA171" s="90"/>
      <c r="CB171" s="90"/>
      <c r="CC171" s="90"/>
      <c r="CD171" s="90"/>
      <c r="CE171" s="90"/>
      <c r="CF171" s="90"/>
      <c r="CG171" s="90"/>
      <c r="CH171" s="90"/>
      <c r="CI171" s="90"/>
      <c r="CJ171" s="90"/>
      <c r="CK171" s="90"/>
      <c r="CL171" s="90"/>
      <c r="CM171" s="90"/>
      <c r="CN171" s="90"/>
      <c r="CO171" s="90"/>
      <c r="CP171" s="90"/>
      <c r="CQ171" s="90"/>
      <c r="CR171" s="90"/>
      <c r="CS171" s="90"/>
      <c r="CT171" s="90"/>
      <c r="CU171" s="90"/>
      <c r="CV171" s="90"/>
      <c r="CW171" s="90"/>
      <c r="CX171" s="90"/>
    </row>
    <row r="172" spans="3:102" ht="23.25" x14ac:dyDescent="0.35"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0"/>
      <c r="BH172" s="90"/>
      <c r="BI172" s="90"/>
      <c r="BJ172" s="90"/>
      <c r="BK172" s="90"/>
      <c r="BL172" s="90"/>
      <c r="BM172" s="90"/>
      <c r="BN172" s="90"/>
      <c r="BO172" s="90"/>
      <c r="BP172" s="90"/>
      <c r="BQ172" s="90"/>
      <c r="BR172" s="90"/>
      <c r="BS172" s="90"/>
      <c r="BT172" s="90"/>
      <c r="BU172" s="90"/>
      <c r="BV172" s="90"/>
      <c r="BW172" s="90"/>
      <c r="BX172" s="90"/>
      <c r="BY172" s="90"/>
      <c r="BZ172" s="90"/>
      <c r="CA172" s="90"/>
      <c r="CB172" s="90"/>
      <c r="CC172" s="90"/>
      <c r="CD172" s="90"/>
      <c r="CE172" s="90"/>
      <c r="CF172" s="90"/>
      <c r="CG172" s="90"/>
      <c r="CH172" s="90"/>
      <c r="CI172" s="90"/>
      <c r="CJ172" s="90"/>
      <c r="CK172" s="90"/>
      <c r="CL172" s="90"/>
      <c r="CM172" s="90"/>
      <c r="CN172" s="90"/>
      <c r="CO172" s="90"/>
      <c r="CP172" s="90"/>
      <c r="CQ172" s="90"/>
      <c r="CR172" s="90"/>
      <c r="CS172" s="90"/>
      <c r="CT172" s="90"/>
      <c r="CU172" s="90"/>
      <c r="CV172" s="90"/>
      <c r="CW172" s="90"/>
      <c r="CX172" s="90"/>
    </row>
    <row r="173" spans="3:102" ht="23.25" x14ac:dyDescent="0.35"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0"/>
      <c r="AL173" s="90"/>
      <c r="AM173" s="90"/>
      <c r="AN173" s="90"/>
      <c r="AO173" s="90"/>
      <c r="AP173" s="90"/>
      <c r="AQ173" s="90"/>
      <c r="AR173" s="90"/>
      <c r="AS173" s="90"/>
      <c r="AT173" s="90"/>
      <c r="AU173" s="90"/>
      <c r="AV173" s="90"/>
      <c r="AW173" s="90"/>
      <c r="AX173" s="90"/>
      <c r="AY173" s="90"/>
      <c r="AZ173" s="90"/>
      <c r="BA173" s="90"/>
      <c r="BB173" s="90"/>
      <c r="BC173" s="90"/>
      <c r="BD173" s="90"/>
      <c r="BE173" s="90"/>
      <c r="BF173" s="90"/>
      <c r="BG173" s="90"/>
      <c r="BH173" s="90"/>
      <c r="BI173" s="90"/>
      <c r="BJ173" s="90"/>
      <c r="BK173" s="90"/>
      <c r="BL173" s="90"/>
      <c r="BM173" s="90"/>
      <c r="BN173" s="90"/>
      <c r="BO173" s="90"/>
      <c r="BP173" s="90"/>
      <c r="BQ173" s="90"/>
      <c r="BR173" s="90"/>
      <c r="BS173" s="90"/>
      <c r="BT173" s="90"/>
      <c r="BU173" s="90"/>
      <c r="BV173" s="90"/>
      <c r="BW173" s="90"/>
      <c r="BX173" s="90"/>
      <c r="BY173" s="90"/>
      <c r="BZ173" s="90"/>
      <c r="CA173" s="90"/>
      <c r="CB173" s="90"/>
      <c r="CC173" s="90"/>
      <c r="CD173" s="90"/>
      <c r="CE173" s="90"/>
      <c r="CF173" s="90"/>
      <c r="CG173" s="90"/>
      <c r="CH173" s="90"/>
      <c r="CI173" s="90"/>
      <c r="CJ173" s="90"/>
      <c r="CK173" s="90"/>
      <c r="CL173" s="90"/>
      <c r="CM173" s="90"/>
      <c r="CN173" s="90"/>
      <c r="CO173" s="90"/>
      <c r="CP173" s="90"/>
      <c r="CQ173" s="90"/>
      <c r="CR173" s="90"/>
      <c r="CS173" s="90"/>
      <c r="CT173" s="90"/>
      <c r="CU173" s="90"/>
      <c r="CV173" s="90"/>
      <c r="CW173" s="90"/>
      <c r="CX173" s="90"/>
    </row>
    <row r="174" spans="3:102" ht="23.25" x14ac:dyDescent="0.35"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0"/>
      <c r="BH174" s="90"/>
      <c r="BI174" s="90"/>
      <c r="BJ174" s="90"/>
      <c r="BK174" s="90"/>
      <c r="BL174" s="90"/>
      <c r="BM174" s="90"/>
      <c r="BN174" s="90"/>
      <c r="BO174" s="90"/>
      <c r="BP174" s="90"/>
      <c r="BQ174" s="90"/>
      <c r="BR174" s="90"/>
      <c r="BS174" s="90"/>
      <c r="BT174" s="90"/>
      <c r="BU174" s="90"/>
      <c r="BV174" s="90"/>
      <c r="BW174" s="90"/>
      <c r="BX174" s="90"/>
      <c r="BY174" s="90"/>
      <c r="BZ174" s="90"/>
      <c r="CA174" s="90"/>
      <c r="CB174" s="90"/>
      <c r="CC174" s="90"/>
      <c r="CD174" s="90"/>
      <c r="CE174" s="90"/>
      <c r="CF174" s="90"/>
      <c r="CG174" s="90"/>
      <c r="CH174" s="90"/>
      <c r="CI174" s="90"/>
      <c r="CJ174" s="90"/>
      <c r="CK174" s="90"/>
      <c r="CL174" s="90"/>
      <c r="CM174" s="90"/>
      <c r="CN174" s="90"/>
      <c r="CO174" s="90"/>
      <c r="CP174" s="90"/>
      <c r="CQ174" s="90"/>
      <c r="CR174" s="90"/>
      <c r="CS174" s="90"/>
      <c r="CT174" s="90"/>
      <c r="CU174" s="90"/>
      <c r="CV174" s="90"/>
      <c r="CW174" s="90"/>
      <c r="CX174" s="90"/>
    </row>
    <row r="175" spans="3:102" ht="23.25" x14ac:dyDescent="0.35"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0"/>
      <c r="AL175" s="90"/>
      <c r="AM175" s="90"/>
      <c r="AN175" s="90"/>
      <c r="AO175" s="90"/>
      <c r="AP175" s="90"/>
      <c r="AQ175" s="90"/>
      <c r="AR175" s="90"/>
      <c r="AS175" s="90"/>
      <c r="AT175" s="90"/>
      <c r="AU175" s="90"/>
      <c r="AV175" s="90"/>
      <c r="AW175" s="90"/>
      <c r="AX175" s="90"/>
      <c r="AY175" s="90"/>
      <c r="AZ175" s="90"/>
      <c r="BA175" s="90"/>
      <c r="BB175" s="90"/>
      <c r="BC175" s="90"/>
      <c r="BD175" s="90"/>
      <c r="BE175" s="90"/>
      <c r="BF175" s="90"/>
      <c r="BG175" s="90"/>
      <c r="BH175" s="90"/>
      <c r="BI175" s="90"/>
      <c r="BJ175" s="90"/>
      <c r="BK175" s="90"/>
      <c r="BL175" s="90"/>
      <c r="BM175" s="90"/>
      <c r="BN175" s="90"/>
      <c r="BO175" s="90"/>
      <c r="BP175" s="90"/>
      <c r="BQ175" s="90"/>
      <c r="BR175" s="90"/>
      <c r="BS175" s="90"/>
      <c r="BT175" s="90"/>
      <c r="BU175" s="90"/>
      <c r="BV175" s="90"/>
      <c r="BW175" s="90"/>
      <c r="BX175" s="90"/>
      <c r="BY175" s="90"/>
      <c r="BZ175" s="90"/>
      <c r="CA175" s="90"/>
      <c r="CB175" s="90"/>
      <c r="CC175" s="90"/>
      <c r="CD175" s="90"/>
      <c r="CE175" s="90"/>
      <c r="CF175" s="90"/>
      <c r="CG175" s="90"/>
      <c r="CH175" s="90"/>
      <c r="CI175" s="90"/>
      <c r="CJ175" s="90"/>
      <c r="CK175" s="90"/>
      <c r="CL175" s="90"/>
      <c r="CM175" s="90"/>
      <c r="CN175" s="90"/>
      <c r="CO175" s="90"/>
      <c r="CP175" s="90"/>
      <c r="CQ175" s="90"/>
      <c r="CR175" s="90"/>
      <c r="CS175" s="90"/>
      <c r="CT175" s="90"/>
      <c r="CU175" s="90"/>
      <c r="CV175" s="90"/>
      <c r="CW175" s="90"/>
      <c r="CX175" s="90"/>
    </row>
    <row r="176" spans="3:102" ht="23.25" x14ac:dyDescent="0.35"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0"/>
      <c r="BH176" s="90"/>
      <c r="BI176" s="90"/>
      <c r="BJ176" s="90"/>
      <c r="BK176" s="90"/>
      <c r="BL176" s="90"/>
      <c r="BM176" s="90"/>
      <c r="BN176" s="90"/>
      <c r="BO176" s="90"/>
      <c r="BP176" s="90"/>
      <c r="BQ176" s="90"/>
      <c r="BR176" s="90"/>
      <c r="BS176" s="90"/>
      <c r="BT176" s="90"/>
      <c r="BU176" s="90"/>
      <c r="BV176" s="90"/>
      <c r="BW176" s="90"/>
      <c r="BX176" s="90"/>
      <c r="BY176" s="90"/>
      <c r="BZ176" s="90"/>
      <c r="CA176" s="90"/>
      <c r="CB176" s="90"/>
      <c r="CC176" s="90"/>
      <c r="CD176" s="90"/>
      <c r="CE176" s="90"/>
      <c r="CF176" s="90"/>
      <c r="CG176" s="90"/>
      <c r="CH176" s="90"/>
      <c r="CI176" s="90"/>
      <c r="CJ176" s="90"/>
      <c r="CK176" s="90"/>
      <c r="CL176" s="90"/>
      <c r="CM176" s="90"/>
      <c r="CN176" s="90"/>
      <c r="CO176" s="90"/>
      <c r="CP176" s="90"/>
      <c r="CQ176" s="90"/>
      <c r="CR176" s="90"/>
      <c r="CS176" s="90"/>
      <c r="CT176" s="90"/>
      <c r="CU176" s="90"/>
      <c r="CV176" s="90"/>
      <c r="CW176" s="90"/>
      <c r="CX176" s="90"/>
    </row>
    <row r="177" spans="3:102" ht="23.25" x14ac:dyDescent="0.35"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90"/>
      <c r="AL177" s="90"/>
      <c r="AM177" s="90"/>
      <c r="AN177" s="90"/>
      <c r="AO177" s="90"/>
      <c r="AP177" s="90"/>
      <c r="AQ177" s="90"/>
      <c r="AR177" s="90"/>
      <c r="AS177" s="90"/>
      <c r="AT177" s="90"/>
      <c r="AU177" s="90"/>
      <c r="AV177" s="90"/>
      <c r="AW177" s="90"/>
      <c r="AX177" s="90"/>
      <c r="AY177" s="90"/>
      <c r="AZ177" s="90"/>
      <c r="BA177" s="90"/>
      <c r="BB177" s="90"/>
      <c r="BC177" s="90"/>
      <c r="BD177" s="90"/>
      <c r="BE177" s="90"/>
      <c r="BF177" s="90"/>
      <c r="BG177" s="90"/>
      <c r="BH177" s="90"/>
      <c r="BI177" s="90"/>
      <c r="BJ177" s="90"/>
      <c r="BK177" s="90"/>
      <c r="BL177" s="90"/>
      <c r="BM177" s="90"/>
      <c r="BN177" s="90"/>
      <c r="BO177" s="90"/>
      <c r="BP177" s="90"/>
      <c r="BQ177" s="90"/>
      <c r="BR177" s="90"/>
      <c r="BS177" s="90"/>
      <c r="BT177" s="90"/>
      <c r="BU177" s="90"/>
      <c r="BV177" s="90"/>
      <c r="BW177" s="90"/>
      <c r="BX177" s="90"/>
      <c r="BY177" s="90"/>
      <c r="BZ177" s="90"/>
      <c r="CA177" s="90"/>
      <c r="CB177" s="90"/>
      <c r="CC177" s="90"/>
      <c r="CD177" s="90"/>
      <c r="CE177" s="90"/>
      <c r="CF177" s="90"/>
      <c r="CG177" s="90"/>
      <c r="CH177" s="90"/>
      <c r="CI177" s="90"/>
      <c r="CJ177" s="90"/>
      <c r="CK177" s="90"/>
      <c r="CL177" s="90"/>
      <c r="CM177" s="90"/>
      <c r="CN177" s="90"/>
      <c r="CO177" s="90"/>
      <c r="CP177" s="90"/>
      <c r="CQ177" s="90"/>
      <c r="CR177" s="90"/>
      <c r="CS177" s="90"/>
      <c r="CT177" s="90"/>
      <c r="CU177" s="90"/>
      <c r="CV177" s="90"/>
      <c r="CW177" s="90"/>
      <c r="CX177" s="90"/>
    </row>
    <row r="178" spans="3:102" ht="23.25" x14ac:dyDescent="0.35"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0"/>
      <c r="BH178" s="90"/>
      <c r="BI178" s="90"/>
      <c r="BJ178" s="90"/>
      <c r="BK178" s="90"/>
      <c r="BL178" s="90"/>
      <c r="BM178" s="90"/>
      <c r="BN178" s="90"/>
      <c r="BO178" s="90"/>
      <c r="BP178" s="90"/>
      <c r="BQ178" s="90"/>
      <c r="BR178" s="90"/>
      <c r="BS178" s="90"/>
      <c r="BT178" s="90"/>
      <c r="BU178" s="90"/>
      <c r="BV178" s="90"/>
      <c r="BW178" s="90"/>
      <c r="BX178" s="90"/>
      <c r="BY178" s="90"/>
      <c r="BZ178" s="90"/>
      <c r="CA178" s="90"/>
      <c r="CB178" s="90"/>
      <c r="CC178" s="90"/>
      <c r="CD178" s="90"/>
      <c r="CE178" s="90"/>
      <c r="CF178" s="90"/>
      <c r="CG178" s="90"/>
      <c r="CH178" s="90"/>
      <c r="CI178" s="90"/>
      <c r="CJ178" s="90"/>
      <c r="CK178" s="90"/>
      <c r="CL178" s="90"/>
      <c r="CM178" s="90"/>
      <c r="CN178" s="90"/>
      <c r="CO178" s="90"/>
      <c r="CP178" s="90"/>
      <c r="CQ178" s="90"/>
      <c r="CR178" s="90"/>
      <c r="CS178" s="90"/>
      <c r="CT178" s="90"/>
      <c r="CU178" s="90"/>
      <c r="CV178" s="90"/>
      <c r="CW178" s="90"/>
      <c r="CX178" s="90"/>
    </row>
    <row r="179" spans="3:102" ht="23.25" x14ac:dyDescent="0.35"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 s="90"/>
      <c r="AN179" s="90"/>
      <c r="AO179" s="90"/>
      <c r="AP179" s="90"/>
      <c r="AQ179" s="90"/>
      <c r="AR179" s="90"/>
      <c r="AS179" s="90"/>
      <c r="AT179" s="90"/>
      <c r="AU179" s="90"/>
      <c r="AV179" s="90"/>
      <c r="AW179" s="90"/>
      <c r="AX179" s="90"/>
      <c r="AY179" s="90"/>
      <c r="AZ179" s="90"/>
      <c r="BA179" s="90"/>
      <c r="BB179" s="90"/>
      <c r="BC179" s="90"/>
      <c r="BD179" s="90"/>
      <c r="BE179" s="90"/>
      <c r="BF179" s="90"/>
      <c r="BG179" s="90"/>
      <c r="BH179" s="90"/>
      <c r="BI179" s="90"/>
      <c r="BJ179" s="90"/>
      <c r="BK179" s="90"/>
      <c r="BL179" s="90"/>
      <c r="BM179" s="90"/>
      <c r="BN179" s="90"/>
      <c r="BO179" s="90"/>
      <c r="BP179" s="90"/>
      <c r="BQ179" s="90"/>
      <c r="BR179" s="90"/>
      <c r="BS179" s="90"/>
      <c r="BT179" s="90"/>
      <c r="BU179" s="90"/>
      <c r="BV179" s="90"/>
      <c r="BW179" s="90"/>
      <c r="BX179" s="90"/>
      <c r="BY179" s="90"/>
      <c r="BZ179" s="90"/>
      <c r="CA179" s="90"/>
      <c r="CB179" s="90"/>
      <c r="CC179" s="90"/>
      <c r="CD179" s="90"/>
      <c r="CE179" s="90"/>
      <c r="CF179" s="90"/>
      <c r="CG179" s="90"/>
      <c r="CH179" s="90"/>
      <c r="CI179" s="90"/>
      <c r="CJ179" s="90"/>
      <c r="CK179" s="90"/>
      <c r="CL179" s="90"/>
      <c r="CM179" s="90"/>
      <c r="CN179" s="90"/>
      <c r="CO179" s="90"/>
      <c r="CP179" s="90"/>
      <c r="CQ179" s="90"/>
      <c r="CR179" s="90"/>
      <c r="CS179" s="90"/>
      <c r="CT179" s="90"/>
      <c r="CU179" s="90"/>
      <c r="CV179" s="90"/>
      <c r="CW179" s="90"/>
      <c r="CX179" s="90"/>
    </row>
    <row r="180" spans="3:102" ht="23.25" x14ac:dyDescent="0.35"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0"/>
      <c r="BH180" s="90"/>
      <c r="BI180" s="90"/>
      <c r="BJ180" s="90"/>
      <c r="BK180" s="90"/>
      <c r="BL180" s="90"/>
      <c r="BM180" s="90"/>
      <c r="BN180" s="90"/>
      <c r="BO180" s="90"/>
      <c r="BP180" s="90"/>
      <c r="BQ180" s="90"/>
      <c r="BR180" s="90"/>
      <c r="BS180" s="90"/>
      <c r="BT180" s="90"/>
      <c r="BU180" s="90"/>
      <c r="BV180" s="90"/>
      <c r="BW180" s="90"/>
      <c r="BX180" s="90"/>
      <c r="BY180" s="90"/>
      <c r="BZ180" s="90"/>
      <c r="CA180" s="90"/>
      <c r="CB180" s="90"/>
      <c r="CC180" s="90"/>
      <c r="CD180" s="90"/>
      <c r="CE180" s="90"/>
      <c r="CF180" s="90"/>
      <c r="CG180" s="90"/>
      <c r="CH180" s="90"/>
      <c r="CI180" s="90"/>
      <c r="CJ180" s="90"/>
      <c r="CK180" s="90"/>
      <c r="CL180" s="90"/>
      <c r="CM180" s="90"/>
      <c r="CN180" s="90"/>
      <c r="CO180" s="90"/>
      <c r="CP180" s="90"/>
      <c r="CQ180" s="90"/>
      <c r="CR180" s="90"/>
      <c r="CS180" s="90"/>
      <c r="CT180" s="90"/>
      <c r="CU180" s="90"/>
      <c r="CV180" s="90"/>
      <c r="CW180" s="90"/>
      <c r="CX180" s="90"/>
    </row>
    <row r="181" spans="3:102" ht="23.25" x14ac:dyDescent="0.35"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  <c r="AM181" s="90"/>
      <c r="AN181" s="90"/>
      <c r="AO181" s="90"/>
      <c r="AP181" s="90"/>
      <c r="AQ181" s="90"/>
      <c r="AR181" s="90"/>
      <c r="AS181" s="90"/>
      <c r="AT181" s="90"/>
      <c r="AU181" s="90"/>
      <c r="AV181" s="90"/>
      <c r="AW181" s="90"/>
      <c r="AX181" s="90"/>
      <c r="AY181" s="90"/>
      <c r="AZ181" s="90"/>
      <c r="BA181" s="90"/>
      <c r="BB181" s="90"/>
      <c r="BC181" s="90"/>
      <c r="BD181" s="90"/>
      <c r="BE181" s="90"/>
      <c r="BF181" s="90"/>
      <c r="BG181" s="90"/>
      <c r="BH181" s="90"/>
      <c r="BI181" s="90"/>
      <c r="BJ181" s="90"/>
      <c r="BK181" s="90"/>
      <c r="BL181" s="90"/>
      <c r="BM181" s="90"/>
      <c r="BN181" s="90"/>
      <c r="BO181" s="90"/>
      <c r="BP181" s="90"/>
      <c r="BQ181" s="90"/>
      <c r="BR181" s="90"/>
      <c r="BS181" s="90"/>
      <c r="BT181" s="90"/>
      <c r="BU181" s="90"/>
      <c r="BV181" s="90"/>
      <c r="BW181" s="90"/>
      <c r="BX181" s="90"/>
      <c r="BY181" s="90"/>
      <c r="BZ181" s="90"/>
      <c r="CA181" s="90"/>
      <c r="CB181" s="90"/>
      <c r="CC181" s="90"/>
      <c r="CD181" s="90"/>
      <c r="CE181" s="90"/>
      <c r="CF181" s="90"/>
      <c r="CG181" s="90"/>
      <c r="CH181" s="90"/>
      <c r="CI181" s="90"/>
      <c r="CJ181" s="90"/>
      <c r="CK181" s="90"/>
      <c r="CL181" s="90"/>
      <c r="CM181" s="90"/>
      <c r="CN181" s="90"/>
      <c r="CO181" s="90"/>
      <c r="CP181" s="90"/>
      <c r="CQ181" s="90"/>
      <c r="CR181" s="90"/>
      <c r="CS181" s="90"/>
      <c r="CT181" s="90"/>
      <c r="CU181" s="90"/>
      <c r="CV181" s="90"/>
      <c r="CW181" s="90"/>
      <c r="CX181" s="90"/>
    </row>
    <row r="182" spans="3:102" ht="23.25" x14ac:dyDescent="0.35"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  <c r="AM182" s="90"/>
      <c r="AN182" s="90"/>
      <c r="AO182" s="90"/>
      <c r="AP182" s="90"/>
      <c r="AQ182" s="90"/>
      <c r="AR182" s="90"/>
      <c r="AS182" s="90"/>
      <c r="AT182" s="90"/>
      <c r="AU182" s="90"/>
      <c r="AV182" s="90"/>
      <c r="AW182" s="90"/>
      <c r="AX182" s="90"/>
      <c r="AY182" s="90"/>
      <c r="AZ182" s="90"/>
      <c r="BA182" s="90"/>
      <c r="BB182" s="90"/>
      <c r="BC182" s="90"/>
      <c r="BD182" s="90"/>
      <c r="BE182" s="90"/>
      <c r="BF182" s="90"/>
      <c r="BG182" s="90"/>
      <c r="BH182" s="90"/>
      <c r="BI182" s="90"/>
      <c r="BJ182" s="90"/>
      <c r="BK182" s="90"/>
      <c r="BL182" s="90"/>
      <c r="BM182" s="90"/>
      <c r="BN182" s="90"/>
      <c r="BO182" s="90"/>
      <c r="BP182" s="90"/>
      <c r="BQ182" s="90"/>
      <c r="BR182" s="90"/>
      <c r="BS182" s="90"/>
      <c r="BT182" s="90"/>
      <c r="BU182" s="90"/>
      <c r="BV182" s="90"/>
      <c r="BW182" s="90"/>
      <c r="BX182" s="90"/>
      <c r="BY182" s="90"/>
      <c r="BZ182" s="90"/>
      <c r="CA182" s="90"/>
      <c r="CB182" s="90"/>
      <c r="CC182" s="90"/>
      <c r="CD182" s="90"/>
      <c r="CE182" s="90"/>
      <c r="CF182" s="90"/>
      <c r="CG182" s="90"/>
      <c r="CH182" s="90"/>
      <c r="CI182" s="90"/>
      <c r="CJ182" s="90"/>
      <c r="CK182" s="90"/>
      <c r="CL182" s="90"/>
      <c r="CM182" s="90"/>
      <c r="CN182" s="90"/>
      <c r="CO182" s="90"/>
      <c r="CP182" s="90"/>
      <c r="CQ182" s="90"/>
      <c r="CR182" s="90"/>
      <c r="CS182" s="90"/>
      <c r="CT182" s="90"/>
      <c r="CU182" s="90"/>
      <c r="CV182" s="90"/>
      <c r="CW182" s="90"/>
      <c r="CX182" s="90"/>
    </row>
    <row r="183" spans="3:102" ht="23.25" x14ac:dyDescent="0.35"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  <c r="AH183" s="90"/>
      <c r="AI183" s="90"/>
      <c r="AJ183" s="90"/>
      <c r="AK183" s="90"/>
      <c r="AL183" s="90"/>
      <c r="AM183" s="90"/>
      <c r="AN183" s="90"/>
      <c r="AO183" s="90"/>
      <c r="AP183" s="90"/>
      <c r="AQ183" s="90"/>
      <c r="AR183" s="90"/>
      <c r="AS183" s="90"/>
      <c r="AT183" s="90"/>
      <c r="AU183" s="90"/>
      <c r="AV183" s="90"/>
      <c r="AW183" s="90"/>
      <c r="AX183" s="90"/>
      <c r="AY183" s="90"/>
      <c r="AZ183" s="90"/>
      <c r="BA183" s="90"/>
      <c r="BB183" s="90"/>
      <c r="BC183" s="90"/>
      <c r="BD183" s="90"/>
      <c r="BE183" s="90"/>
      <c r="BF183" s="90"/>
      <c r="BG183" s="90"/>
      <c r="BH183" s="90"/>
      <c r="BI183" s="90"/>
      <c r="BJ183" s="90"/>
      <c r="BK183" s="90"/>
      <c r="BL183" s="90"/>
      <c r="BM183" s="90"/>
      <c r="BN183" s="90"/>
      <c r="BO183" s="90"/>
      <c r="BP183" s="90"/>
      <c r="BQ183" s="90"/>
      <c r="BR183" s="90"/>
      <c r="BS183" s="90"/>
      <c r="BT183" s="90"/>
      <c r="BU183" s="90"/>
      <c r="BV183" s="90"/>
      <c r="BW183" s="90"/>
      <c r="BX183" s="90"/>
      <c r="BY183" s="90"/>
      <c r="BZ183" s="90"/>
      <c r="CA183" s="90"/>
      <c r="CB183" s="90"/>
      <c r="CC183" s="90"/>
      <c r="CD183" s="90"/>
      <c r="CE183" s="90"/>
      <c r="CF183" s="90"/>
      <c r="CG183" s="90"/>
      <c r="CH183" s="90"/>
      <c r="CI183" s="90"/>
      <c r="CJ183" s="90"/>
      <c r="CK183" s="90"/>
      <c r="CL183" s="90"/>
      <c r="CM183" s="90"/>
      <c r="CN183" s="90"/>
      <c r="CO183" s="90"/>
      <c r="CP183" s="90"/>
      <c r="CQ183" s="90"/>
      <c r="CR183" s="90"/>
      <c r="CS183" s="90"/>
      <c r="CT183" s="90"/>
      <c r="CU183" s="90"/>
      <c r="CV183" s="90"/>
      <c r="CW183" s="90"/>
      <c r="CX183" s="90"/>
    </row>
    <row r="184" spans="3:102" ht="23.25" x14ac:dyDescent="0.35"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 s="90"/>
      <c r="AN184" s="90"/>
      <c r="AO184" s="90"/>
      <c r="AP184" s="90"/>
      <c r="AQ184" s="90"/>
      <c r="AR184" s="90"/>
      <c r="AS184" s="90"/>
      <c r="AT184" s="90"/>
      <c r="AU184" s="90"/>
      <c r="AV184" s="90"/>
      <c r="AW184" s="90"/>
      <c r="AX184" s="90"/>
      <c r="AY184" s="90"/>
      <c r="AZ184" s="90"/>
      <c r="BA184" s="90"/>
      <c r="BB184" s="90"/>
      <c r="BC184" s="90"/>
      <c r="BD184" s="90"/>
      <c r="BE184" s="90"/>
      <c r="BF184" s="90"/>
      <c r="BG184" s="90"/>
      <c r="BH184" s="90"/>
      <c r="BI184" s="90"/>
      <c r="BJ184" s="90"/>
      <c r="BK184" s="90"/>
      <c r="BL184" s="90"/>
      <c r="BM184" s="90"/>
      <c r="BN184" s="90"/>
      <c r="BO184" s="90"/>
      <c r="BP184" s="90"/>
      <c r="BQ184" s="90"/>
      <c r="BR184" s="90"/>
      <c r="BS184" s="90"/>
      <c r="BT184" s="90"/>
      <c r="BU184" s="90"/>
      <c r="BV184" s="90"/>
      <c r="BW184" s="90"/>
      <c r="BX184" s="90"/>
      <c r="BY184" s="90"/>
      <c r="BZ184" s="90"/>
      <c r="CA184" s="90"/>
      <c r="CB184" s="90"/>
      <c r="CC184" s="90"/>
      <c r="CD184" s="90"/>
      <c r="CE184" s="90"/>
      <c r="CF184" s="90"/>
      <c r="CG184" s="90"/>
      <c r="CH184" s="90"/>
      <c r="CI184" s="90"/>
      <c r="CJ184" s="90"/>
      <c r="CK184" s="90"/>
      <c r="CL184" s="90"/>
      <c r="CM184" s="90"/>
      <c r="CN184" s="90"/>
      <c r="CO184" s="90"/>
      <c r="CP184" s="90"/>
      <c r="CQ184" s="90"/>
      <c r="CR184" s="90"/>
      <c r="CS184" s="90"/>
      <c r="CT184" s="90"/>
      <c r="CU184" s="90"/>
      <c r="CV184" s="90"/>
      <c r="CW184" s="90"/>
      <c r="CX184" s="90"/>
    </row>
    <row r="185" spans="3:102" ht="23.25" x14ac:dyDescent="0.35"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 s="90"/>
      <c r="AN185" s="90"/>
      <c r="AO185" s="90"/>
      <c r="AP185" s="90"/>
      <c r="AQ185" s="90"/>
      <c r="AR185" s="90"/>
      <c r="AS185" s="90"/>
      <c r="AT185" s="90"/>
      <c r="AU185" s="90"/>
      <c r="AV185" s="90"/>
      <c r="AW185" s="90"/>
      <c r="AX185" s="90"/>
      <c r="AY185" s="90"/>
      <c r="AZ185" s="90"/>
      <c r="BA185" s="90"/>
      <c r="BB185" s="90"/>
      <c r="BC185" s="90"/>
      <c r="BD185" s="90"/>
      <c r="BE185" s="90"/>
      <c r="BF185" s="90"/>
      <c r="BG185" s="90"/>
      <c r="BH185" s="90"/>
      <c r="BI185" s="90"/>
      <c r="BJ185" s="90"/>
      <c r="BK185" s="90"/>
      <c r="BL185" s="90"/>
      <c r="BM185" s="90"/>
      <c r="BN185" s="90"/>
      <c r="BO185" s="90"/>
      <c r="BP185" s="90"/>
      <c r="BQ185" s="90"/>
      <c r="BR185" s="90"/>
      <c r="BS185" s="90"/>
      <c r="BT185" s="90"/>
      <c r="BU185" s="90"/>
      <c r="BV185" s="90"/>
      <c r="BW185" s="90"/>
      <c r="BX185" s="90"/>
      <c r="BY185" s="90"/>
      <c r="BZ185" s="90"/>
      <c r="CA185" s="90"/>
      <c r="CB185" s="90"/>
      <c r="CC185" s="90"/>
      <c r="CD185" s="90"/>
      <c r="CE185" s="90"/>
      <c r="CF185" s="90"/>
      <c r="CG185" s="90"/>
      <c r="CH185" s="90"/>
      <c r="CI185" s="90"/>
      <c r="CJ185" s="90"/>
      <c r="CK185" s="90"/>
      <c r="CL185" s="90"/>
      <c r="CM185" s="90"/>
      <c r="CN185" s="90"/>
      <c r="CO185" s="90"/>
      <c r="CP185" s="90"/>
      <c r="CQ185" s="90"/>
      <c r="CR185" s="90"/>
      <c r="CS185" s="90"/>
      <c r="CT185" s="90"/>
      <c r="CU185" s="90"/>
      <c r="CV185" s="90"/>
      <c r="CW185" s="90"/>
      <c r="CX185" s="90"/>
    </row>
    <row r="186" spans="3:102" ht="23.25" x14ac:dyDescent="0.35"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  <c r="AM186" s="90"/>
      <c r="AN186" s="90"/>
      <c r="AO186" s="90"/>
      <c r="AP186" s="90"/>
      <c r="AQ186" s="90"/>
      <c r="AR186" s="90"/>
      <c r="AS186" s="90"/>
      <c r="AT186" s="90"/>
      <c r="AU186" s="90"/>
      <c r="AV186" s="90"/>
      <c r="AW186" s="90"/>
      <c r="AX186" s="90"/>
      <c r="AY186" s="90"/>
      <c r="AZ186" s="90"/>
      <c r="BA186" s="90"/>
      <c r="BB186" s="90"/>
      <c r="BC186" s="90"/>
      <c r="BD186" s="90"/>
      <c r="BE186" s="90"/>
      <c r="BF186" s="90"/>
      <c r="BG186" s="90"/>
      <c r="BH186" s="90"/>
      <c r="BI186" s="90"/>
      <c r="BJ186" s="90"/>
      <c r="BK186" s="90"/>
      <c r="BL186" s="90"/>
      <c r="BM186" s="90"/>
      <c r="BN186" s="90"/>
      <c r="BO186" s="90"/>
      <c r="BP186" s="90"/>
      <c r="BQ186" s="90"/>
      <c r="BR186" s="90"/>
      <c r="BS186" s="90"/>
      <c r="BT186" s="90"/>
      <c r="BU186" s="90"/>
      <c r="BV186" s="90"/>
      <c r="BW186" s="90"/>
      <c r="BX186" s="90"/>
      <c r="BY186" s="90"/>
      <c r="BZ186" s="90"/>
      <c r="CA186" s="90"/>
      <c r="CB186" s="90"/>
      <c r="CC186" s="90"/>
      <c r="CD186" s="90"/>
      <c r="CE186" s="90"/>
      <c r="CF186" s="90"/>
      <c r="CG186" s="90"/>
      <c r="CH186" s="90"/>
      <c r="CI186" s="90"/>
      <c r="CJ186" s="90"/>
      <c r="CK186" s="90"/>
      <c r="CL186" s="90"/>
      <c r="CM186" s="90"/>
      <c r="CN186" s="90"/>
      <c r="CO186" s="90"/>
      <c r="CP186" s="90"/>
      <c r="CQ186" s="90"/>
      <c r="CR186" s="90"/>
      <c r="CS186" s="90"/>
      <c r="CT186" s="90"/>
      <c r="CU186" s="90"/>
      <c r="CV186" s="90"/>
      <c r="CW186" s="90"/>
      <c r="CX186" s="90"/>
    </row>
    <row r="187" spans="3:102" ht="23.25" x14ac:dyDescent="0.35"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 s="90"/>
      <c r="AN187" s="90"/>
      <c r="AO187" s="90"/>
      <c r="AP187" s="90"/>
      <c r="AQ187" s="90"/>
      <c r="AR187" s="90"/>
      <c r="AS187" s="90"/>
      <c r="AT187" s="90"/>
      <c r="AU187" s="90"/>
      <c r="AV187" s="90"/>
      <c r="AW187" s="90"/>
      <c r="AX187" s="90"/>
      <c r="AY187" s="90"/>
      <c r="AZ187" s="90"/>
      <c r="BA187" s="90"/>
      <c r="BB187" s="90"/>
      <c r="BC187" s="90"/>
      <c r="BD187" s="90"/>
      <c r="BE187" s="90"/>
      <c r="BF187" s="90"/>
      <c r="BG187" s="90"/>
      <c r="BH187" s="90"/>
      <c r="BI187" s="90"/>
      <c r="BJ187" s="90"/>
      <c r="BK187" s="90"/>
      <c r="BL187" s="90"/>
      <c r="BM187" s="90"/>
      <c r="BN187" s="90"/>
      <c r="BO187" s="90"/>
      <c r="BP187" s="90"/>
      <c r="BQ187" s="90"/>
      <c r="BR187" s="90"/>
      <c r="BS187" s="90"/>
      <c r="BT187" s="90"/>
      <c r="BU187" s="90"/>
      <c r="BV187" s="90"/>
      <c r="BW187" s="90"/>
      <c r="BX187" s="90"/>
      <c r="BY187" s="90"/>
      <c r="BZ187" s="90"/>
      <c r="CA187" s="90"/>
      <c r="CB187" s="90"/>
      <c r="CC187" s="90"/>
      <c r="CD187" s="90"/>
      <c r="CE187" s="90"/>
      <c r="CF187" s="90"/>
      <c r="CG187" s="90"/>
      <c r="CH187" s="90"/>
      <c r="CI187" s="90"/>
      <c r="CJ187" s="90"/>
      <c r="CK187" s="90"/>
      <c r="CL187" s="90"/>
      <c r="CM187" s="90"/>
      <c r="CN187" s="90"/>
      <c r="CO187" s="90"/>
      <c r="CP187" s="90"/>
      <c r="CQ187" s="90"/>
      <c r="CR187" s="90"/>
      <c r="CS187" s="90"/>
      <c r="CT187" s="90"/>
      <c r="CU187" s="90"/>
      <c r="CV187" s="90"/>
      <c r="CW187" s="90"/>
      <c r="CX187" s="90"/>
    </row>
    <row r="188" spans="3:102" ht="23.25" x14ac:dyDescent="0.35"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P188" s="90"/>
      <c r="BQ188" s="90"/>
      <c r="BR188" s="90"/>
      <c r="BS188" s="90"/>
      <c r="BT188" s="90"/>
      <c r="BU188" s="90"/>
      <c r="BV188" s="90"/>
      <c r="BW188" s="90"/>
      <c r="BX188" s="90"/>
      <c r="BY188" s="90"/>
      <c r="BZ188" s="90"/>
      <c r="CA188" s="90"/>
      <c r="CB188" s="90"/>
      <c r="CC188" s="90"/>
      <c r="CD188" s="90"/>
      <c r="CE188" s="90"/>
      <c r="CF188" s="90"/>
      <c r="CG188" s="90"/>
      <c r="CH188" s="90"/>
      <c r="CI188" s="90"/>
      <c r="CJ188" s="90"/>
      <c r="CK188" s="90"/>
      <c r="CL188" s="90"/>
      <c r="CM188" s="90"/>
      <c r="CN188" s="90"/>
      <c r="CO188" s="90"/>
      <c r="CP188" s="90"/>
      <c r="CQ188" s="90"/>
      <c r="CR188" s="90"/>
      <c r="CS188" s="90"/>
      <c r="CT188" s="90"/>
      <c r="CU188" s="90"/>
      <c r="CV188" s="90"/>
      <c r="CW188" s="90"/>
      <c r="CX188" s="90"/>
    </row>
    <row r="189" spans="3:102" ht="23.25" x14ac:dyDescent="0.35"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  <c r="AH189" s="90"/>
      <c r="AI189" s="90"/>
      <c r="AJ189" s="90"/>
      <c r="AK189" s="90"/>
      <c r="AL189" s="90"/>
      <c r="AM189" s="90"/>
      <c r="AN189" s="90"/>
      <c r="AO189" s="90"/>
      <c r="AP189" s="90"/>
      <c r="AQ189" s="90"/>
      <c r="AR189" s="90"/>
      <c r="AS189" s="90"/>
      <c r="AT189" s="90"/>
      <c r="AU189" s="90"/>
      <c r="AV189" s="90"/>
      <c r="AW189" s="90"/>
      <c r="AX189" s="90"/>
      <c r="AY189" s="90"/>
      <c r="AZ189" s="90"/>
      <c r="BA189" s="90"/>
      <c r="BB189" s="90"/>
      <c r="BC189" s="90"/>
      <c r="BD189" s="90"/>
      <c r="BE189" s="90"/>
      <c r="BF189" s="90"/>
      <c r="BG189" s="90"/>
      <c r="BH189" s="90"/>
      <c r="BI189" s="90"/>
      <c r="BJ189" s="90"/>
      <c r="BK189" s="90"/>
      <c r="BL189" s="90"/>
      <c r="BM189" s="90"/>
      <c r="BN189" s="90"/>
      <c r="BO189" s="90"/>
      <c r="BP189" s="90"/>
      <c r="BQ189" s="90"/>
      <c r="BR189" s="90"/>
      <c r="BS189" s="90"/>
      <c r="BT189" s="90"/>
      <c r="BU189" s="90"/>
      <c r="BV189" s="90"/>
      <c r="BW189" s="90"/>
      <c r="BX189" s="90"/>
      <c r="BY189" s="90"/>
      <c r="BZ189" s="90"/>
      <c r="CA189" s="90"/>
      <c r="CB189" s="90"/>
      <c r="CC189" s="90"/>
      <c r="CD189" s="90"/>
      <c r="CE189" s="90"/>
      <c r="CF189" s="90"/>
      <c r="CG189" s="90"/>
      <c r="CH189" s="90"/>
      <c r="CI189" s="90"/>
      <c r="CJ189" s="90"/>
      <c r="CK189" s="90"/>
      <c r="CL189" s="90"/>
      <c r="CM189" s="90"/>
      <c r="CN189" s="90"/>
      <c r="CO189" s="90"/>
      <c r="CP189" s="90"/>
      <c r="CQ189" s="90"/>
      <c r="CR189" s="90"/>
      <c r="CS189" s="90"/>
      <c r="CT189" s="90"/>
      <c r="CU189" s="90"/>
      <c r="CV189" s="90"/>
      <c r="CW189" s="90"/>
      <c r="CX189" s="90"/>
    </row>
    <row r="190" spans="3:102" ht="23.25" x14ac:dyDescent="0.35"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  <c r="AH190" s="90"/>
      <c r="AI190" s="90"/>
      <c r="AJ190" s="90"/>
      <c r="AK190" s="90"/>
      <c r="AL190" s="90"/>
      <c r="AM190" s="90"/>
      <c r="AN190" s="90"/>
      <c r="AO190" s="90"/>
      <c r="AP190" s="90"/>
      <c r="AQ190" s="90"/>
      <c r="AR190" s="90"/>
      <c r="AS190" s="90"/>
      <c r="AT190" s="90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0"/>
      <c r="BH190" s="90"/>
      <c r="BI190" s="90"/>
      <c r="BJ190" s="90"/>
      <c r="BK190" s="90"/>
      <c r="BL190" s="90"/>
      <c r="BM190" s="90"/>
      <c r="BN190" s="90"/>
      <c r="BO190" s="90"/>
      <c r="BP190" s="90"/>
      <c r="BQ190" s="90"/>
      <c r="BR190" s="90"/>
      <c r="BS190" s="90"/>
      <c r="BT190" s="90"/>
      <c r="BU190" s="90"/>
      <c r="BV190" s="90"/>
      <c r="BW190" s="90"/>
      <c r="BX190" s="90"/>
      <c r="BY190" s="90"/>
      <c r="BZ190" s="90"/>
      <c r="CA190" s="90"/>
      <c r="CB190" s="90"/>
      <c r="CC190" s="90"/>
      <c r="CD190" s="90"/>
      <c r="CE190" s="90"/>
      <c r="CF190" s="90"/>
      <c r="CG190" s="90"/>
      <c r="CH190" s="90"/>
      <c r="CI190" s="90"/>
      <c r="CJ190" s="90"/>
      <c r="CK190" s="90"/>
      <c r="CL190" s="90"/>
      <c r="CM190" s="90"/>
      <c r="CN190" s="90"/>
      <c r="CO190" s="90"/>
      <c r="CP190" s="90"/>
      <c r="CQ190" s="90"/>
      <c r="CR190" s="90"/>
      <c r="CS190" s="90"/>
      <c r="CT190" s="90"/>
      <c r="CU190" s="90"/>
      <c r="CV190" s="90"/>
      <c r="CW190" s="90"/>
      <c r="CX190" s="90"/>
    </row>
    <row r="191" spans="3:102" ht="23.25" x14ac:dyDescent="0.35"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  <c r="AH191" s="90"/>
      <c r="AI191" s="90"/>
      <c r="AJ191" s="90"/>
      <c r="AK191" s="90"/>
      <c r="AL191" s="90"/>
      <c r="AM191" s="90"/>
      <c r="AN191" s="90"/>
      <c r="AO191" s="90"/>
      <c r="AP191" s="90"/>
      <c r="AQ191" s="90"/>
      <c r="AR191" s="90"/>
      <c r="AS191" s="90"/>
      <c r="AT191" s="90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0"/>
      <c r="BH191" s="90"/>
      <c r="BI191" s="90"/>
      <c r="BJ191" s="90"/>
      <c r="BK191" s="90"/>
      <c r="BL191" s="90"/>
      <c r="BM191" s="90"/>
      <c r="BN191" s="90"/>
      <c r="BO191" s="90"/>
      <c r="BP191" s="90"/>
      <c r="BQ191" s="90"/>
      <c r="BR191" s="90"/>
      <c r="BS191" s="90"/>
      <c r="BT191" s="90"/>
      <c r="BU191" s="90"/>
      <c r="BV191" s="90"/>
      <c r="BW191" s="90"/>
      <c r="BX191" s="90"/>
      <c r="BY191" s="90"/>
      <c r="BZ191" s="90"/>
      <c r="CA191" s="90"/>
      <c r="CB191" s="90"/>
      <c r="CC191" s="90"/>
      <c r="CD191" s="90"/>
      <c r="CE191" s="90"/>
      <c r="CF191" s="90"/>
      <c r="CG191" s="90"/>
      <c r="CH191" s="90"/>
      <c r="CI191" s="90"/>
      <c r="CJ191" s="90"/>
      <c r="CK191" s="90"/>
      <c r="CL191" s="90"/>
      <c r="CM191" s="90"/>
      <c r="CN191" s="90"/>
      <c r="CO191" s="90"/>
      <c r="CP191" s="90"/>
      <c r="CQ191" s="90"/>
      <c r="CR191" s="90"/>
      <c r="CS191" s="90"/>
      <c r="CT191" s="90"/>
      <c r="CU191" s="90"/>
      <c r="CV191" s="90"/>
      <c r="CW191" s="90"/>
      <c r="CX191" s="90"/>
    </row>
    <row r="192" spans="3:102" ht="23.25" x14ac:dyDescent="0.35"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  <c r="AH192" s="90"/>
      <c r="AI192" s="90"/>
      <c r="AJ192" s="90"/>
      <c r="AK192" s="90"/>
      <c r="AL192" s="90"/>
      <c r="AM192" s="90"/>
      <c r="AN192" s="90"/>
      <c r="AO192" s="90"/>
      <c r="AP192" s="90"/>
      <c r="AQ192" s="90"/>
      <c r="AR192" s="90"/>
      <c r="AS192" s="90"/>
      <c r="AT192" s="90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0"/>
      <c r="BH192" s="90"/>
      <c r="BI192" s="90"/>
      <c r="BJ192" s="90"/>
      <c r="BK192" s="90"/>
      <c r="BL192" s="90"/>
      <c r="BM192" s="90"/>
      <c r="BN192" s="90"/>
      <c r="BO192" s="90"/>
      <c r="BP192" s="90"/>
      <c r="BQ192" s="90"/>
      <c r="BR192" s="90"/>
      <c r="BS192" s="90"/>
      <c r="BT192" s="90"/>
      <c r="BU192" s="90"/>
      <c r="BV192" s="90"/>
      <c r="BW192" s="90"/>
      <c r="BX192" s="90"/>
      <c r="BY192" s="90"/>
      <c r="BZ192" s="90"/>
      <c r="CA192" s="90"/>
      <c r="CB192" s="90"/>
      <c r="CC192" s="90"/>
      <c r="CD192" s="90"/>
      <c r="CE192" s="90"/>
      <c r="CF192" s="90"/>
      <c r="CG192" s="90"/>
      <c r="CH192" s="90"/>
      <c r="CI192" s="90"/>
      <c r="CJ192" s="90"/>
      <c r="CK192" s="90"/>
      <c r="CL192" s="90"/>
      <c r="CM192" s="90"/>
      <c r="CN192" s="90"/>
      <c r="CO192" s="90"/>
      <c r="CP192" s="90"/>
      <c r="CQ192" s="90"/>
      <c r="CR192" s="90"/>
      <c r="CS192" s="90"/>
      <c r="CT192" s="90"/>
      <c r="CU192" s="90"/>
      <c r="CV192" s="90"/>
      <c r="CW192" s="90"/>
      <c r="CX192" s="90"/>
    </row>
    <row r="193" spans="3:102" ht="23.25" x14ac:dyDescent="0.35"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 s="90"/>
      <c r="AN193" s="90"/>
      <c r="AO193" s="90"/>
      <c r="AP193" s="90"/>
      <c r="AQ193" s="90"/>
      <c r="AR193" s="90"/>
      <c r="AS193" s="90"/>
      <c r="AT193" s="90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  <c r="BR193" s="90"/>
      <c r="BS193" s="90"/>
      <c r="BT193" s="90"/>
      <c r="BU193" s="90"/>
      <c r="BV193" s="90"/>
      <c r="BW193" s="90"/>
      <c r="BX193" s="90"/>
      <c r="BY193" s="90"/>
      <c r="BZ193" s="90"/>
      <c r="CA193" s="90"/>
      <c r="CB193" s="90"/>
      <c r="CC193" s="90"/>
      <c r="CD193" s="90"/>
      <c r="CE193" s="90"/>
      <c r="CF193" s="90"/>
      <c r="CG193" s="90"/>
      <c r="CH193" s="90"/>
      <c r="CI193" s="90"/>
      <c r="CJ193" s="90"/>
      <c r="CK193" s="90"/>
      <c r="CL193" s="90"/>
      <c r="CM193" s="90"/>
      <c r="CN193" s="90"/>
      <c r="CO193" s="90"/>
      <c r="CP193" s="90"/>
      <c r="CQ193" s="90"/>
      <c r="CR193" s="90"/>
      <c r="CS193" s="90"/>
      <c r="CT193" s="90"/>
      <c r="CU193" s="90"/>
      <c r="CV193" s="90"/>
      <c r="CW193" s="90"/>
      <c r="CX193" s="90"/>
    </row>
    <row r="194" spans="3:102" ht="23.25" x14ac:dyDescent="0.35"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Q194" s="90"/>
      <c r="BR194" s="90"/>
      <c r="BS194" s="90"/>
      <c r="BT194" s="90"/>
      <c r="BU194" s="90"/>
      <c r="BV194" s="90"/>
      <c r="BW194" s="90"/>
      <c r="BX194" s="90"/>
      <c r="BY194" s="90"/>
      <c r="BZ194" s="90"/>
      <c r="CA194" s="90"/>
      <c r="CB194" s="90"/>
      <c r="CC194" s="90"/>
      <c r="CD194" s="90"/>
      <c r="CE194" s="90"/>
      <c r="CF194" s="90"/>
      <c r="CG194" s="90"/>
      <c r="CH194" s="90"/>
      <c r="CI194" s="90"/>
      <c r="CJ194" s="90"/>
      <c r="CK194" s="90"/>
      <c r="CL194" s="90"/>
      <c r="CM194" s="90"/>
      <c r="CN194" s="90"/>
      <c r="CO194" s="90"/>
      <c r="CP194" s="90"/>
      <c r="CQ194" s="90"/>
      <c r="CR194" s="90"/>
      <c r="CS194" s="90"/>
      <c r="CT194" s="90"/>
      <c r="CU194" s="90"/>
      <c r="CV194" s="90"/>
      <c r="CW194" s="90"/>
      <c r="CX194" s="90"/>
    </row>
    <row r="195" spans="3:102" ht="23.25" x14ac:dyDescent="0.35"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  <c r="AH195" s="90"/>
      <c r="AI195" s="90"/>
      <c r="AJ195" s="90"/>
      <c r="AK195" s="90"/>
      <c r="AL195" s="90"/>
      <c r="AM195" s="90"/>
      <c r="AN195" s="90"/>
      <c r="AO195" s="90"/>
      <c r="AP195" s="90"/>
      <c r="AQ195" s="90"/>
      <c r="AR195" s="90"/>
      <c r="AS195" s="90"/>
      <c r="AT195" s="90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0"/>
      <c r="BH195" s="90"/>
      <c r="BI195" s="90"/>
      <c r="BJ195" s="90"/>
      <c r="BK195" s="90"/>
      <c r="BL195" s="90"/>
      <c r="BM195" s="90"/>
      <c r="BN195" s="90"/>
      <c r="BO195" s="90"/>
      <c r="BP195" s="90"/>
      <c r="BQ195" s="90"/>
      <c r="BR195" s="90"/>
      <c r="BS195" s="90"/>
      <c r="BT195" s="90"/>
      <c r="BU195" s="90"/>
      <c r="BV195" s="90"/>
      <c r="BW195" s="90"/>
      <c r="BX195" s="90"/>
      <c r="BY195" s="90"/>
      <c r="BZ195" s="90"/>
      <c r="CA195" s="90"/>
      <c r="CB195" s="90"/>
      <c r="CC195" s="90"/>
      <c r="CD195" s="90"/>
      <c r="CE195" s="90"/>
      <c r="CF195" s="90"/>
      <c r="CG195" s="90"/>
      <c r="CH195" s="90"/>
      <c r="CI195" s="90"/>
      <c r="CJ195" s="90"/>
      <c r="CK195" s="90"/>
      <c r="CL195" s="90"/>
      <c r="CM195" s="90"/>
      <c r="CN195" s="90"/>
      <c r="CO195" s="90"/>
      <c r="CP195" s="90"/>
      <c r="CQ195" s="90"/>
      <c r="CR195" s="90"/>
      <c r="CS195" s="90"/>
      <c r="CT195" s="90"/>
      <c r="CU195" s="90"/>
      <c r="CV195" s="90"/>
      <c r="CW195" s="90"/>
      <c r="CX195" s="90"/>
    </row>
    <row r="196" spans="3:102" ht="23.25" x14ac:dyDescent="0.35"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0"/>
      <c r="AL196" s="90"/>
      <c r="AM196" s="90"/>
      <c r="AN196" s="90"/>
      <c r="AO196" s="90"/>
      <c r="AP196" s="90"/>
      <c r="AQ196" s="90"/>
      <c r="AR196" s="90"/>
      <c r="AS196" s="90"/>
      <c r="AT196" s="90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0"/>
      <c r="BH196" s="90"/>
      <c r="BI196" s="90"/>
      <c r="BJ196" s="90"/>
      <c r="BK196" s="90"/>
      <c r="BL196" s="90"/>
      <c r="BM196" s="90"/>
      <c r="BN196" s="90"/>
      <c r="BO196" s="90"/>
      <c r="BP196" s="90"/>
      <c r="BQ196" s="90"/>
      <c r="BR196" s="90"/>
      <c r="BS196" s="90"/>
      <c r="BT196" s="90"/>
      <c r="BU196" s="90"/>
      <c r="BV196" s="90"/>
      <c r="BW196" s="90"/>
      <c r="BX196" s="90"/>
      <c r="BY196" s="90"/>
      <c r="BZ196" s="90"/>
      <c r="CA196" s="90"/>
      <c r="CB196" s="90"/>
      <c r="CC196" s="90"/>
      <c r="CD196" s="90"/>
      <c r="CE196" s="90"/>
      <c r="CF196" s="90"/>
      <c r="CG196" s="90"/>
      <c r="CH196" s="90"/>
      <c r="CI196" s="90"/>
      <c r="CJ196" s="90"/>
      <c r="CK196" s="90"/>
      <c r="CL196" s="90"/>
      <c r="CM196" s="90"/>
      <c r="CN196" s="90"/>
      <c r="CO196" s="90"/>
      <c r="CP196" s="90"/>
      <c r="CQ196" s="90"/>
      <c r="CR196" s="90"/>
      <c r="CS196" s="90"/>
      <c r="CT196" s="90"/>
      <c r="CU196" s="90"/>
      <c r="CV196" s="90"/>
      <c r="CW196" s="90"/>
      <c r="CX196" s="90"/>
    </row>
    <row r="197" spans="3:102" ht="23.25" x14ac:dyDescent="0.35"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  <c r="AH197" s="90"/>
      <c r="AI197" s="90"/>
      <c r="AJ197" s="90"/>
      <c r="AK197" s="90"/>
      <c r="AL197" s="90"/>
      <c r="AM197" s="90"/>
      <c r="AN197" s="90"/>
      <c r="AO197" s="90"/>
      <c r="AP197" s="90"/>
      <c r="AQ197" s="90"/>
      <c r="AR197" s="90"/>
      <c r="AS197" s="90"/>
      <c r="AT197" s="90"/>
      <c r="AU197" s="90"/>
      <c r="AV197" s="90"/>
      <c r="AW197" s="90"/>
      <c r="AX197" s="90"/>
      <c r="AY197" s="90"/>
      <c r="AZ197" s="90"/>
      <c r="BA197" s="90"/>
      <c r="BB197" s="90"/>
      <c r="BC197" s="90"/>
      <c r="BD197" s="90"/>
      <c r="BE197" s="90"/>
      <c r="BF197" s="90"/>
      <c r="BG197" s="90"/>
      <c r="BH197" s="90"/>
      <c r="BI197" s="90"/>
      <c r="BJ197" s="90"/>
      <c r="BK197" s="90"/>
      <c r="BL197" s="90"/>
      <c r="BM197" s="90"/>
      <c r="BN197" s="90"/>
      <c r="BO197" s="90"/>
      <c r="BP197" s="90"/>
      <c r="BQ197" s="90"/>
      <c r="BR197" s="90"/>
      <c r="BS197" s="90"/>
      <c r="BT197" s="90"/>
      <c r="BU197" s="90"/>
      <c r="BV197" s="90"/>
      <c r="BW197" s="90"/>
      <c r="BX197" s="90"/>
      <c r="BY197" s="90"/>
      <c r="BZ197" s="90"/>
      <c r="CA197" s="90"/>
      <c r="CB197" s="90"/>
      <c r="CC197" s="90"/>
      <c r="CD197" s="90"/>
      <c r="CE197" s="90"/>
      <c r="CF197" s="90"/>
      <c r="CG197" s="90"/>
      <c r="CH197" s="90"/>
      <c r="CI197" s="90"/>
      <c r="CJ197" s="90"/>
      <c r="CK197" s="90"/>
      <c r="CL197" s="90"/>
      <c r="CM197" s="90"/>
      <c r="CN197" s="90"/>
      <c r="CO197" s="90"/>
      <c r="CP197" s="90"/>
      <c r="CQ197" s="90"/>
      <c r="CR197" s="90"/>
      <c r="CS197" s="90"/>
      <c r="CT197" s="90"/>
      <c r="CU197" s="90"/>
      <c r="CV197" s="90"/>
      <c r="CW197" s="90"/>
      <c r="CX197" s="90"/>
    </row>
    <row r="198" spans="3:102" ht="23.25" x14ac:dyDescent="0.35"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  <c r="AH198" s="90"/>
      <c r="AI198" s="90"/>
      <c r="AJ198" s="90"/>
      <c r="AK198" s="90"/>
      <c r="AL198" s="90"/>
      <c r="AM198" s="90"/>
      <c r="AN198" s="90"/>
      <c r="AO198" s="90"/>
      <c r="AP198" s="90"/>
      <c r="AQ198" s="90"/>
      <c r="AR198" s="90"/>
      <c r="AS198" s="90"/>
      <c r="AT198" s="90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0"/>
      <c r="BH198" s="90"/>
      <c r="BI198" s="90"/>
      <c r="BJ198" s="90"/>
      <c r="BK198" s="90"/>
      <c r="BL198" s="90"/>
      <c r="BM198" s="90"/>
      <c r="BN198" s="90"/>
      <c r="BO198" s="90"/>
      <c r="BP198" s="90"/>
      <c r="BQ198" s="90"/>
      <c r="BR198" s="90"/>
      <c r="BS198" s="90"/>
      <c r="BT198" s="90"/>
      <c r="BU198" s="90"/>
      <c r="BV198" s="90"/>
      <c r="BW198" s="90"/>
      <c r="BX198" s="90"/>
      <c r="BY198" s="90"/>
      <c r="BZ198" s="90"/>
      <c r="CA198" s="90"/>
      <c r="CB198" s="90"/>
      <c r="CC198" s="90"/>
      <c r="CD198" s="90"/>
      <c r="CE198" s="90"/>
      <c r="CF198" s="90"/>
      <c r="CG198" s="90"/>
      <c r="CH198" s="90"/>
      <c r="CI198" s="90"/>
      <c r="CJ198" s="90"/>
      <c r="CK198" s="90"/>
      <c r="CL198" s="90"/>
      <c r="CM198" s="90"/>
      <c r="CN198" s="90"/>
      <c r="CO198" s="90"/>
      <c r="CP198" s="90"/>
      <c r="CQ198" s="90"/>
      <c r="CR198" s="90"/>
      <c r="CS198" s="90"/>
      <c r="CT198" s="90"/>
      <c r="CU198" s="90"/>
      <c r="CV198" s="90"/>
      <c r="CW198" s="90"/>
      <c r="CX198" s="90"/>
    </row>
    <row r="199" spans="3:102" ht="23.25" x14ac:dyDescent="0.35"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  <c r="AH199" s="90"/>
      <c r="AI199" s="90"/>
      <c r="AJ199" s="90"/>
      <c r="AK199" s="90"/>
      <c r="AL199" s="90"/>
      <c r="AM199" s="90"/>
      <c r="AN199" s="90"/>
      <c r="AO199" s="90"/>
      <c r="AP199" s="90"/>
      <c r="AQ199" s="90"/>
      <c r="AR199" s="90"/>
      <c r="AS199" s="90"/>
      <c r="AT199" s="90"/>
      <c r="AU199" s="90"/>
      <c r="AV199" s="90"/>
      <c r="AW199" s="90"/>
      <c r="AX199" s="90"/>
      <c r="AY199" s="90"/>
      <c r="AZ199" s="90"/>
      <c r="BA199" s="90"/>
      <c r="BB199" s="90"/>
      <c r="BC199" s="90"/>
      <c r="BD199" s="90"/>
      <c r="BE199" s="90"/>
      <c r="BF199" s="90"/>
      <c r="BG199" s="90"/>
      <c r="BH199" s="90"/>
      <c r="BI199" s="90"/>
      <c r="BJ199" s="90"/>
      <c r="BK199" s="90"/>
      <c r="BL199" s="90"/>
      <c r="BM199" s="90"/>
      <c r="BN199" s="90"/>
      <c r="BO199" s="90"/>
      <c r="BP199" s="90"/>
      <c r="BQ199" s="90"/>
      <c r="BR199" s="90"/>
      <c r="BS199" s="90"/>
      <c r="BT199" s="90"/>
      <c r="BU199" s="90"/>
      <c r="BV199" s="90"/>
      <c r="BW199" s="90"/>
      <c r="BX199" s="90"/>
      <c r="BY199" s="90"/>
      <c r="BZ199" s="90"/>
      <c r="CA199" s="90"/>
      <c r="CB199" s="90"/>
      <c r="CC199" s="90"/>
      <c r="CD199" s="90"/>
      <c r="CE199" s="90"/>
      <c r="CF199" s="90"/>
      <c r="CG199" s="90"/>
      <c r="CH199" s="90"/>
      <c r="CI199" s="90"/>
      <c r="CJ199" s="90"/>
      <c r="CK199" s="90"/>
      <c r="CL199" s="90"/>
      <c r="CM199" s="90"/>
      <c r="CN199" s="90"/>
      <c r="CO199" s="90"/>
      <c r="CP199" s="90"/>
      <c r="CQ199" s="90"/>
      <c r="CR199" s="90"/>
      <c r="CS199" s="90"/>
      <c r="CT199" s="90"/>
      <c r="CU199" s="90"/>
      <c r="CV199" s="90"/>
      <c r="CW199" s="90"/>
      <c r="CX199" s="90"/>
    </row>
    <row r="200" spans="3:102" ht="23.25" x14ac:dyDescent="0.35"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  <c r="AH200" s="90"/>
      <c r="AI200" s="90"/>
      <c r="AJ200" s="90"/>
      <c r="AK200" s="90"/>
      <c r="AL200" s="90"/>
      <c r="AM200" s="90"/>
      <c r="AN200" s="90"/>
      <c r="AO200" s="90"/>
      <c r="AP200" s="90"/>
      <c r="AQ200" s="90"/>
      <c r="AR200" s="90"/>
      <c r="AS200" s="90"/>
      <c r="AT200" s="90"/>
      <c r="AU200" s="90"/>
      <c r="AV200" s="90"/>
      <c r="AW200" s="90"/>
      <c r="AX200" s="90"/>
      <c r="AY200" s="90"/>
      <c r="AZ200" s="90"/>
      <c r="BA200" s="90"/>
      <c r="BB200" s="90"/>
      <c r="BC200" s="90"/>
      <c r="BD200" s="90"/>
      <c r="BE200" s="90"/>
      <c r="BF200" s="90"/>
      <c r="BG200" s="90"/>
      <c r="BH200" s="90"/>
      <c r="BI200" s="90"/>
      <c r="BJ200" s="90"/>
      <c r="BK200" s="90"/>
      <c r="BL200" s="90"/>
      <c r="BM200" s="90"/>
      <c r="BN200" s="90"/>
      <c r="BO200" s="90"/>
      <c r="BP200" s="90"/>
      <c r="BQ200" s="90"/>
      <c r="BR200" s="90"/>
      <c r="BS200" s="90"/>
      <c r="BT200" s="90"/>
      <c r="BU200" s="90"/>
      <c r="BV200" s="90"/>
      <c r="BW200" s="90"/>
      <c r="BX200" s="90"/>
      <c r="BY200" s="90"/>
      <c r="BZ200" s="90"/>
      <c r="CA200" s="90"/>
      <c r="CB200" s="90"/>
      <c r="CC200" s="90"/>
      <c r="CD200" s="90"/>
      <c r="CE200" s="90"/>
      <c r="CF200" s="90"/>
      <c r="CG200" s="90"/>
      <c r="CH200" s="90"/>
      <c r="CI200" s="90"/>
      <c r="CJ200" s="90"/>
      <c r="CK200" s="90"/>
      <c r="CL200" s="90"/>
      <c r="CM200" s="90"/>
      <c r="CN200" s="90"/>
      <c r="CO200" s="90"/>
      <c r="CP200" s="90"/>
      <c r="CQ200" s="90"/>
      <c r="CR200" s="90"/>
      <c r="CS200" s="90"/>
      <c r="CT200" s="90"/>
      <c r="CU200" s="90"/>
      <c r="CV200" s="90"/>
      <c r="CW200" s="90"/>
      <c r="CX200" s="90"/>
    </row>
    <row r="201" spans="3:102" ht="23.25" x14ac:dyDescent="0.35"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  <c r="AH201" s="90"/>
      <c r="AI201" s="90"/>
      <c r="AJ201" s="90"/>
      <c r="AK201" s="90"/>
      <c r="AL201" s="90"/>
      <c r="AM201" s="90"/>
      <c r="AN201" s="90"/>
      <c r="AO201" s="90"/>
      <c r="AP201" s="90"/>
      <c r="AQ201" s="90"/>
      <c r="AR201" s="90"/>
      <c r="AS201" s="90"/>
      <c r="AT201" s="90"/>
      <c r="AU201" s="90"/>
      <c r="AV201" s="90"/>
      <c r="AW201" s="90"/>
      <c r="AX201" s="90"/>
      <c r="AY201" s="90"/>
      <c r="AZ201" s="90"/>
      <c r="BA201" s="90"/>
      <c r="BB201" s="90"/>
      <c r="BC201" s="90"/>
      <c r="BD201" s="90"/>
      <c r="BE201" s="90"/>
      <c r="BF201" s="90"/>
      <c r="BG201" s="90"/>
      <c r="BH201" s="90"/>
      <c r="BI201" s="90"/>
      <c r="BJ201" s="90"/>
      <c r="BK201" s="90"/>
      <c r="BL201" s="90"/>
      <c r="BM201" s="90"/>
      <c r="BN201" s="90"/>
      <c r="BO201" s="90"/>
      <c r="BP201" s="90"/>
      <c r="BQ201" s="90"/>
      <c r="BR201" s="90"/>
      <c r="BS201" s="90"/>
      <c r="BT201" s="90"/>
      <c r="BU201" s="90"/>
      <c r="BV201" s="90"/>
      <c r="BW201" s="90"/>
      <c r="BX201" s="90"/>
      <c r="BY201" s="90"/>
      <c r="BZ201" s="90"/>
      <c r="CA201" s="90"/>
      <c r="CB201" s="90"/>
      <c r="CC201" s="90"/>
      <c r="CD201" s="90"/>
      <c r="CE201" s="90"/>
      <c r="CF201" s="90"/>
      <c r="CG201" s="90"/>
      <c r="CH201" s="90"/>
      <c r="CI201" s="90"/>
      <c r="CJ201" s="90"/>
      <c r="CK201" s="90"/>
      <c r="CL201" s="90"/>
      <c r="CM201" s="90"/>
      <c r="CN201" s="90"/>
      <c r="CO201" s="90"/>
      <c r="CP201" s="90"/>
      <c r="CQ201" s="90"/>
      <c r="CR201" s="90"/>
      <c r="CS201" s="90"/>
      <c r="CT201" s="90"/>
      <c r="CU201" s="90"/>
      <c r="CV201" s="90"/>
      <c r="CW201" s="90"/>
      <c r="CX201" s="90"/>
    </row>
    <row r="202" spans="3:102" ht="23.25" x14ac:dyDescent="0.35"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  <c r="AJ202" s="90"/>
      <c r="AK202" s="90"/>
      <c r="AL202" s="90"/>
      <c r="AM202" s="90"/>
      <c r="AN202" s="90"/>
      <c r="AO202" s="90"/>
      <c r="AP202" s="90"/>
      <c r="AQ202" s="90"/>
      <c r="AR202" s="90"/>
      <c r="AS202" s="90"/>
      <c r="AT202" s="90"/>
      <c r="AU202" s="90"/>
      <c r="AV202" s="90"/>
      <c r="AW202" s="90"/>
      <c r="AX202" s="90"/>
      <c r="AY202" s="90"/>
      <c r="AZ202" s="90"/>
      <c r="BA202" s="90"/>
      <c r="BB202" s="90"/>
      <c r="BC202" s="90"/>
      <c r="BD202" s="90"/>
      <c r="BE202" s="90"/>
      <c r="BF202" s="90"/>
      <c r="BG202" s="90"/>
      <c r="BH202" s="90"/>
      <c r="BI202" s="90"/>
      <c r="BJ202" s="90"/>
      <c r="BK202" s="90"/>
      <c r="BL202" s="90"/>
      <c r="BM202" s="90"/>
      <c r="BN202" s="90"/>
      <c r="BO202" s="90"/>
      <c r="BP202" s="90"/>
      <c r="BQ202" s="90"/>
      <c r="BR202" s="90"/>
      <c r="BS202" s="90"/>
      <c r="BT202" s="90"/>
      <c r="BU202" s="90"/>
      <c r="BV202" s="90"/>
      <c r="BW202" s="90"/>
      <c r="BX202" s="90"/>
      <c r="BY202" s="90"/>
      <c r="BZ202" s="90"/>
      <c r="CA202" s="90"/>
      <c r="CB202" s="90"/>
      <c r="CC202" s="90"/>
      <c r="CD202" s="90"/>
      <c r="CE202" s="90"/>
      <c r="CF202" s="90"/>
      <c r="CG202" s="90"/>
      <c r="CH202" s="90"/>
      <c r="CI202" s="90"/>
      <c r="CJ202" s="90"/>
      <c r="CK202" s="90"/>
      <c r="CL202" s="90"/>
      <c r="CM202" s="90"/>
      <c r="CN202" s="90"/>
      <c r="CO202" s="90"/>
      <c r="CP202" s="90"/>
      <c r="CQ202" s="90"/>
      <c r="CR202" s="90"/>
      <c r="CS202" s="90"/>
      <c r="CT202" s="90"/>
      <c r="CU202" s="90"/>
      <c r="CV202" s="90"/>
      <c r="CW202" s="90"/>
      <c r="CX202" s="90"/>
    </row>
    <row r="203" spans="3:102" ht="23.25" x14ac:dyDescent="0.35"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  <c r="AH203" s="90"/>
      <c r="AI203" s="90"/>
      <c r="AJ203" s="90"/>
      <c r="AK203" s="90"/>
      <c r="AL203" s="90"/>
      <c r="AM203" s="90"/>
      <c r="AN203" s="90"/>
      <c r="AO203" s="90"/>
      <c r="AP203" s="90"/>
      <c r="AQ203" s="90"/>
      <c r="AR203" s="90"/>
      <c r="AS203" s="90"/>
      <c r="AT203" s="90"/>
      <c r="AU203" s="90"/>
      <c r="AV203" s="90"/>
      <c r="AW203" s="90"/>
      <c r="AX203" s="90"/>
      <c r="AY203" s="90"/>
      <c r="AZ203" s="90"/>
      <c r="BA203" s="90"/>
      <c r="BB203" s="90"/>
      <c r="BC203" s="90"/>
      <c r="BD203" s="90"/>
      <c r="BE203" s="90"/>
      <c r="BF203" s="90"/>
      <c r="BG203" s="90"/>
      <c r="BH203" s="90"/>
      <c r="BI203" s="90"/>
      <c r="BJ203" s="90"/>
      <c r="BK203" s="90"/>
      <c r="BL203" s="90"/>
      <c r="BM203" s="90"/>
      <c r="BN203" s="90"/>
      <c r="BO203" s="90"/>
      <c r="BP203" s="90"/>
      <c r="BQ203" s="90"/>
      <c r="BR203" s="90"/>
      <c r="BS203" s="90"/>
      <c r="BT203" s="90"/>
      <c r="BU203" s="90"/>
      <c r="BV203" s="90"/>
      <c r="BW203" s="90"/>
      <c r="BX203" s="90"/>
      <c r="BY203" s="90"/>
      <c r="BZ203" s="90"/>
      <c r="CA203" s="90"/>
      <c r="CB203" s="90"/>
      <c r="CC203" s="90"/>
      <c r="CD203" s="90"/>
      <c r="CE203" s="90"/>
      <c r="CF203" s="90"/>
      <c r="CG203" s="90"/>
      <c r="CH203" s="90"/>
      <c r="CI203" s="90"/>
      <c r="CJ203" s="90"/>
      <c r="CK203" s="90"/>
      <c r="CL203" s="90"/>
      <c r="CM203" s="90"/>
      <c r="CN203" s="90"/>
      <c r="CO203" s="90"/>
      <c r="CP203" s="90"/>
      <c r="CQ203" s="90"/>
      <c r="CR203" s="90"/>
      <c r="CS203" s="90"/>
      <c r="CT203" s="90"/>
      <c r="CU203" s="90"/>
      <c r="CV203" s="90"/>
      <c r="CW203" s="90"/>
      <c r="CX203" s="90"/>
    </row>
    <row r="204" spans="3:102" ht="23.25" x14ac:dyDescent="0.35"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  <c r="AX204" s="90"/>
      <c r="AY204" s="90"/>
      <c r="AZ204" s="90"/>
      <c r="BA204" s="90"/>
      <c r="BB204" s="90"/>
      <c r="BC204" s="90"/>
      <c r="BD204" s="90"/>
      <c r="BE204" s="90"/>
      <c r="BF204" s="90"/>
      <c r="BG204" s="90"/>
      <c r="BH204" s="90"/>
      <c r="BI204" s="90"/>
      <c r="BJ204" s="90"/>
      <c r="BK204" s="90"/>
      <c r="BL204" s="90"/>
      <c r="BM204" s="90"/>
      <c r="BN204" s="90"/>
      <c r="BO204" s="90"/>
      <c r="BP204" s="90"/>
      <c r="BQ204" s="90"/>
      <c r="BR204" s="90"/>
      <c r="BS204" s="90"/>
      <c r="BT204" s="90"/>
      <c r="BU204" s="90"/>
      <c r="BV204" s="90"/>
      <c r="BW204" s="90"/>
      <c r="BX204" s="90"/>
      <c r="BY204" s="90"/>
      <c r="BZ204" s="90"/>
      <c r="CA204" s="90"/>
      <c r="CB204" s="90"/>
      <c r="CC204" s="90"/>
      <c r="CD204" s="90"/>
      <c r="CE204" s="90"/>
      <c r="CF204" s="90"/>
      <c r="CG204" s="90"/>
      <c r="CH204" s="90"/>
      <c r="CI204" s="90"/>
      <c r="CJ204" s="90"/>
      <c r="CK204" s="90"/>
      <c r="CL204" s="90"/>
      <c r="CM204" s="90"/>
      <c r="CN204" s="90"/>
      <c r="CO204" s="90"/>
      <c r="CP204" s="90"/>
      <c r="CQ204" s="90"/>
      <c r="CR204" s="90"/>
      <c r="CS204" s="90"/>
      <c r="CT204" s="90"/>
      <c r="CU204" s="90"/>
      <c r="CV204" s="90"/>
      <c r="CW204" s="90"/>
      <c r="CX204" s="90"/>
    </row>
    <row r="205" spans="3:102" ht="23.25" x14ac:dyDescent="0.35"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  <c r="AH205" s="90"/>
      <c r="AI205" s="90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  <c r="AX205" s="90"/>
      <c r="AY205" s="90"/>
      <c r="AZ205" s="90"/>
      <c r="BA205" s="90"/>
      <c r="BB205" s="90"/>
      <c r="BC205" s="90"/>
      <c r="BD205" s="90"/>
      <c r="BE205" s="90"/>
      <c r="BF205" s="90"/>
      <c r="BG205" s="90"/>
      <c r="BH205" s="90"/>
      <c r="BI205" s="90"/>
      <c r="BJ205" s="90"/>
      <c r="BK205" s="90"/>
      <c r="BL205" s="90"/>
      <c r="BM205" s="90"/>
      <c r="BN205" s="90"/>
      <c r="BO205" s="90"/>
      <c r="BP205" s="90"/>
      <c r="BQ205" s="90"/>
      <c r="BR205" s="90"/>
      <c r="BS205" s="90"/>
      <c r="BT205" s="90"/>
      <c r="BU205" s="90"/>
      <c r="BV205" s="90"/>
      <c r="BW205" s="90"/>
      <c r="BX205" s="90"/>
      <c r="BY205" s="90"/>
      <c r="BZ205" s="90"/>
      <c r="CA205" s="90"/>
      <c r="CB205" s="90"/>
      <c r="CC205" s="90"/>
      <c r="CD205" s="90"/>
      <c r="CE205" s="90"/>
      <c r="CF205" s="90"/>
      <c r="CG205" s="90"/>
      <c r="CH205" s="90"/>
      <c r="CI205" s="90"/>
      <c r="CJ205" s="90"/>
      <c r="CK205" s="90"/>
      <c r="CL205" s="90"/>
      <c r="CM205" s="90"/>
      <c r="CN205" s="90"/>
      <c r="CO205" s="90"/>
      <c r="CP205" s="90"/>
      <c r="CQ205" s="90"/>
      <c r="CR205" s="90"/>
      <c r="CS205" s="90"/>
      <c r="CT205" s="90"/>
      <c r="CU205" s="90"/>
      <c r="CV205" s="90"/>
      <c r="CW205" s="90"/>
      <c r="CX205" s="90"/>
    </row>
    <row r="206" spans="3:102" ht="23.25" x14ac:dyDescent="0.35"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  <c r="AH206" s="90"/>
      <c r="AI206" s="90"/>
      <c r="AJ206" s="90"/>
      <c r="AK206" s="90"/>
      <c r="AL206" s="90"/>
      <c r="AM206" s="90"/>
      <c r="AN206" s="90"/>
      <c r="AO206" s="90"/>
      <c r="AP206" s="90"/>
      <c r="AQ206" s="90"/>
      <c r="AR206" s="90"/>
      <c r="AS206" s="90"/>
      <c r="AT206" s="90"/>
      <c r="AU206" s="90"/>
      <c r="AV206" s="90"/>
      <c r="AW206" s="90"/>
      <c r="AX206" s="90"/>
      <c r="AY206" s="90"/>
      <c r="AZ206" s="90"/>
      <c r="BA206" s="90"/>
      <c r="BB206" s="90"/>
      <c r="BC206" s="90"/>
      <c r="BD206" s="90"/>
      <c r="BE206" s="90"/>
      <c r="BF206" s="90"/>
      <c r="BG206" s="90"/>
      <c r="BH206" s="90"/>
      <c r="BI206" s="90"/>
      <c r="BJ206" s="90"/>
      <c r="BK206" s="90"/>
      <c r="BL206" s="90"/>
      <c r="BM206" s="90"/>
      <c r="BN206" s="90"/>
      <c r="BO206" s="90"/>
      <c r="BP206" s="90"/>
      <c r="BQ206" s="90"/>
      <c r="BR206" s="90"/>
      <c r="BS206" s="90"/>
      <c r="BT206" s="90"/>
      <c r="BU206" s="90"/>
      <c r="BV206" s="90"/>
      <c r="BW206" s="90"/>
      <c r="BX206" s="90"/>
      <c r="BY206" s="90"/>
      <c r="BZ206" s="90"/>
      <c r="CA206" s="90"/>
      <c r="CB206" s="90"/>
      <c r="CC206" s="90"/>
      <c r="CD206" s="90"/>
      <c r="CE206" s="90"/>
      <c r="CF206" s="90"/>
      <c r="CG206" s="90"/>
      <c r="CH206" s="90"/>
      <c r="CI206" s="90"/>
      <c r="CJ206" s="90"/>
      <c r="CK206" s="90"/>
      <c r="CL206" s="90"/>
      <c r="CM206" s="90"/>
      <c r="CN206" s="90"/>
      <c r="CO206" s="90"/>
      <c r="CP206" s="90"/>
      <c r="CQ206" s="90"/>
      <c r="CR206" s="90"/>
      <c r="CS206" s="90"/>
      <c r="CT206" s="90"/>
      <c r="CU206" s="90"/>
      <c r="CV206" s="90"/>
      <c r="CW206" s="90"/>
      <c r="CX206" s="90"/>
    </row>
    <row r="207" spans="3:102" ht="23.25" x14ac:dyDescent="0.35"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  <c r="AH207" s="90"/>
      <c r="AI207" s="90"/>
      <c r="AJ207" s="90"/>
      <c r="AK207" s="90"/>
      <c r="AL207" s="90"/>
      <c r="AM207" s="90"/>
      <c r="AN207" s="90"/>
      <c r="AO207" s="90"/>
      <c r="AP207" s="90"/>
      <c r="AQ207" s="90"/>
      <c r="AR207" s="90"/>
      <c r="AS207" s="90"/>
      <c r="AT207" s="90"/>
      <c r="AU207" s="90"/>
      <c r="AV207" s="90"/>
      <c r="AW207" s="90"/>
      <c r="AX207" s="90"/>
      <c r="AY207" s="90"/>
      <c r="AZ207" s="90"/>
      <c r="BA207" s="90"/>
      <c r="BB207" s="90"/>
      <c r="BC207" s="90"/>
      <c r="BD207" s="90"/>
      <c r="BE207" s="90"/>
      <c r="BF207" s="90"/>
      <c r="BG207" s="90"/>
      <c r="BH207" s="90"/>
      <c r="BI207" s="90"/>
      <c r="BJ207" s="90"/>
      <c r="BK207" s="90"/>
      <c r="BL207" s="90"/>
      <c r="BM207" s="90"/>
      <c r="BN207" s="90"/>
      <c r="BO207" s="90"/>
      <c r="BP207" s="90"/>
      <c r="BQ207" s="90"/>
      <c r="BR207" s="90"/>
      <c r="BS207" s="90"/>
      <c r="BT207" s="90"/>
      <c r="BU207" s="90"/>
      <c r="BV207" s="90"/>
      <c r="BW207" s="90"/>
      <c r="BX207" s="90"/>
      <c r="BY207" s="90"/>
      <c r="BZ207" s="90"/>
      <c r="CA207" s="90"/>
      <c r="CB207" s="90"/>
      <c r="CC207" s="90"/>
      <c r="CD207" s="90"/>
      <c r="CE207" s="90"/>
      <c r="CF207" s="90"/>
      <c r="CG207" s="90"/>
      <c r="CH207" s="90"/>
      <c r="CI207" s="90"/>
      <c r="CJ207" s="90"/>
      <c r="CK207" s="90"/>
      <c r="CL207" s="90"/>
      <c r="CM207" s="90"/>
      <c r="CN207" s="90"/>
      <c r="CO207" s="90"/>
      <c r="CP207" s="90"/>
      <c r="CQ207" s="90"/>
      <c r="CR207" s="90"/>
      <c r="CS207" s="90"/>
      <c r="CT207" s="90"/>
      <c r="CU207" s="90"/>
      <c r="CV207" s="90"/>
      <c r="CW207" s="90"/>
      <c r="CX207" s="90"/>
    </row>
    <row r="208" spans="3:102" ht="23.25" x14ac:dyDescent="0.35"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  <c r="AH208" s="90"/>
      <c r="AI208" s="90"/>
      <c r="AJ208" s="90"/>
      <c r="AK208" s="90"/>
      <c r="AL208" s="90"/>
      <c r="AM208" s="90"/>
      <c r="AN208" s="90"/>
      <c r="AO208" s="90"/>
      <c r="AP208" s="90"/>
      <c r="AQ208" s="90"/>
      <c r="AR208" s="90"/>
      <c r="AS208" s="90"/>
      <c r="AT208" s="90"/>
      <c r="AU208" s="90"/>
      <c r="AV208" s="90"/>
      <c r="AW208" s="90"/>
      <c r="AX208" s="90"/>
      <c r="AY208" s="90"/>
      <c r="AZ208" s="90"/>
      <c r="BA208" s="90"/>
      <c r="BB208" s="90"/>
      <c r="BC208" s="90"/>
      <c r="BD208" s="90"/>
      <c r="BE208" s="90"/>
      <c r="BF208" s="90"/>
      <c r="BG208" s="90"/>
      <c r="BH208" s="90"/>
      <c r="BI208" s="90"/>
      <c r="BJ208" s="90"/>
      <c r="BK208" s="90"/>
      <c r="BL208" s="90"/>
      <c r="BM208" s="90"/>
      <c r="BN208" s="90"/>
      <c r="BO208" s="90"/>
      <c r="BP208" s="90"/>
      <c r="BQ208" s="90"/>
      <c r="BR208" s="90"/>
      <c r="BS208" s="90"/>
      <c r="BT208" s="90"/>
      <c r="BU208" s="90"/>
      <c r="BV208" s="90"/>
      <c r="BW208" s="90"/>
      <c r="BX208" s="90"/>
      <c r="BY208" s="90"/>
      <c r="BZ208" s="90"/>
      <c r="CA208" s="90"/>
      <c r="CB208" s="90"/>
      <c r="CC208" s="90"/>
      <c r="CD208" s="90"/>
      <c r="CE208" s="90"/>
      <c r="CF208" s="90"/>
      <c r="CG208" s="90"/>
      <c r="CH208" s="90"/>
      <c r="CI208" s="90"/>
      <c r="CJ208" s="90"/>
      <c r="CK208" s="90"/>
      <c r="CL208" s="90"/>
      <c r="CM208" s="90"/>
      <c r="CN208" s="90"/>
      <c r="CO208" s="90"/>
      <c r="CP208" s="90"/>
      <c r="CQ208" s="90"/>
      <c r="CR208" s="90"/>
      <c r="CS208" s="90"/>
      <c r="CT208" s="90"/>
      <c r="CU208" s="90"/>
      <c r="CV208" s="90"/>
      <c r="CW208" s="90"/>
      <c r="CX208" s="90"/>
    </row>
    <row r="209" spans="3:102" ht="23.25" x14ac:dyDescent="0.35"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  <c r="AH209" s="90"/>
      <c r="AI209" s="90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  <c r="AX209" s="90"/>
      <c r="AY209" s="90"/>
      <c r="AZ209" s="90"/>
      <c r="BA209" s="90"/>
      <c r="BB209" s="90"/>
      <c r="BC209" s="90"/>
      <c r="BD209" s="90"/>
      <c r="BE209" s="90"/>
      <c r="BF209" s="90"/>
      <c r="BG209" s="90"/>
      <c r="BH209" s="90"/>
      <c r="BI209" s="90"/>
      <c r="BJ209" s="90"/>
      <c r="BK209" s="90"/>
      <c r="BL209" s="90"/>
      <c r="BM209" s="90"/>
      <c r="BN209" s="90"/>
      <c r="BO209" s="90"/>
      <c r="BP209" s="90"/>
      <c r="BQ209" s="90"/>
      <c r="BR209" s="90"/>
      <c r="BS209" s="90"/>
      <c r="BT209" s="90"/>
      <c r="BU209" s="90"/>
      <c r="BV209" s="90"/>
      <c r="BW209" s="90"/>
      <c r="BX209" s="90"/>
      <c r="BY209" s="90"/>
      <c r="BZ209" s="90"/>
      <c r="CA209" s="90"/>
      <c r="CB209" s="90"/>
      <c r="CC209" s="90"/>
      <c r="CD209" s="90"/>
      <c r="CE209" s="90"/>
      <c r="CF209" s="90"/>
      <c r="CG209" s="90"/>
      <c r="CH209" s="90"/>
      <c r="CI209" s="90"/>
      <c r="CJ209" s="90"/>
      <c r="CK209" s="90"/>
      <c r="CL209" s="90"/>
      <c r="CM209" s="90"/>
      <c r="CN209" s="90"/>
      <c r="CO209" s="90"/>
      <c r="CP209" s="90"/>
      <c r="CQ209" s="90"/>
      <c r="CR209" s="90"/>
      <c r="CS209" s="90"/>
      <c r="CT209" s="90"/>
      <c r="CU209" s="90"/>
      <c r="CV209" s="90"/>
      <c r="CW209" s="90"/>
      <c r="CX209" s="90"/>
    </row>
    <row r="210" spans="3:102" ht="23.25" x14ac:dyDescent="0.35"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  <c r="BH210" s="90"/>
      <c r="BI210" s="90"/>
      <c r="BJ210" s="90"/>
      <c r="BK210" s="90"/>
      <c r="BL210" s="90"/>
      <c r="BM210" s="90"/>
      <c r="BN210" s="90"/>
      <c r="BO210" s="90"/>
      <c r="BP210" s="90"/>
      <c r="BQ210" s="90"/>
      <c r="BR210" s="90"/>
      <c r="BS210" s="90"/>
      <c r="BT210" s="90"/>
      <c r="BU210" s="90"/>
      <c r="BV210" s="90"/>
      <c r="BW210" s="90"/>
      <c r="BX210" s="90"/>
      <c r="BY210" s="90"/>
      <c r="BZ210" s="90"/>
      <c r="CA210" s="90"/>
      <c r="CB210" s="90"/>
      <c r="CC210" s="90"/>
      <c r="CD210" s="90"/>
      <c r="CE210" s="90"/>
      <c r="CF210" s="90"/>
      <c r="CG210" s="90"/>
      <c r="CH210" s="90"/>
      <c r="CI210" s="90"/>
      <c r="CJ210" s="90"/>
      <c r="CK210" s="90"/>
      <c r="CL210" s="90"/>
      <c r="CM210" s="90"/>
      <c r="CN210" s="90"/>
      <c r="CO210" s="90"/>
      <c r="CP210" s="90"/>
      <c r="CQ210" s="90"/>
      <c r="CR210" s="90"/>
      <c r="CS210" s="90"/>
      <c r="CT210" s="90"/>
      <c r="CU210" s="90"/>
      <c r="CV210" s="90"/>
      <c r="CW210" s="90"/>
      <c r="CX210" s="90"/>
    </row>
    <row r="211" spans="3:102" ht="23.25" x14ac:dyDescent="0.35"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90"/>
      <c r="BB211" s="90"/>
      <c r="BC211" s="90"/>
      <c r="BD211" s="90"/>
      <c r="BE211" s="90"/>
      <c r="BF211" s="90"/>
      <c r="BG211" s="90"/>
      <c r="BH211" s="90"/>
      <c r="BI211" s="90"/>
      <c r="BJ211" s="90"/>
      <c r="BK211" s="90"/>
      <c r="BL211" s="90"/>
      <c r="BM211" s="90"/>
      <c r="BN211" s="90"/>
      <c r="BO211" s="90"/>
      <c r="BP211" s="90"/>
      <c r="BQ211" s="90"/>
      <c r="BR211" s="90"/>
      <c r="BS211" s="90"/>
      <c r="BT211" s="90"/>
      <c r="BU211" s="90"/>
      <c r="BV211" s="90"/>
      <c r="BW211" s="90"/>
      <c r="BX211" s="90"/>
      <c r="BY211" s="90"/>
      <c r="BZ211" s="90"/>
      <c r="CA211" s="90"/>
      <c r="CB211" s="90"/>
      <c r="CC211" s="90"/>
      <c r="CD211" s="90"/>
      <c r="CE211" s="90"/>
      <c r="CF211" s="90"/>
      <c r="CG211" s="90"/>
      <c r="CH211" s="90"/>
      <c r="CI211" s="90"/>
      <c r="CJ211" s="90"/>
      <c r="CK211" s="90"/>
      <c r="CL211" s="90"/>
      <c r="CM211" s="90"/>
      <c r="CN211" s="90"/>
      <c r="CO211" s="90"/>
      <c r="CP211" s="90"/>
      <c r="CQ211" s="90"/>
      <c r="CR211" s="90"/>
      <c r="CS211" s="90"/>
      <c r="CT211" s="90"/>
      <c r="CU211" s="90"/>
      <c r="CV211" s="90"/>
      <c r="CW211" s="90"/>
      <c r="CX211" s="90"/>
    </row>
    <row r="212" spans="3:102" ht="23.25" x14ac:dyDescent="0.35"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90"/>
      <c r="BP212" s="90"/>
      <c r="BQ212" s="90"/>
      <c r="BR212" s="90"/>
      <c r="BS212" s="90"/>
      <c r="BT212" s="90"/>
      <c r="BU212" s="90"/>
      <c r="BV212" s="90"/>
      <c r="BW212" s="90"/>
      <c r="BX212" s="90"/>
      <c r="BY212" s="90"/>
      <c r="BZ212" s="90"/>
      <c r="CA212" s="90"/>
      <c r="CB212" s="90"/>
      <c r="CC212" s="90"/>
      <c r="CD212" s="90"/>
      <c r="CE212" s="90"/>
      <c r="CF212" s="90"/>
      <c r="CG212" s="90"/>
      <c r="CH212" s="90"/>
      <c r="CI212" s="90"/>
      <c r="CJ212" s="90"/>
      <c r="CK212" s="90"/>
      <c r="CL212" s="90"/>
      <c r="CM212" s="90"/>
      <c r="CN212" s="90"/>
      <c r="CO212" s="90"/>
      <c r="CP212" s="90"/>
      <c r="CQ212" s="90"/>
      <c r="CR212" s="90"/>
      <c r="CS212" s="90"/>
      <c r="CT212" s="90"/>
      <c r="CU212" s="90"/>
      <c r="CV212" s="90"/>
      <c r="CW212" s="90"/>
      <c r="CX212" s="90"/>
    </row>
    <row r="213" spans="3:102" ht="23.25" x14ac:dyDescent="0.35"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  <c r="AH213" s="90"/>
      <c r="AI213" s="90"/>
      <c r="AJ213" s="90"/>
      <c r="AK213" s="90"/>
      <c r="AL213" s="90"/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90"/>
      <c r="BP213" s="90"/>
      <c r="BQ213" s="90"/>
      <c r="BR213" s="90"/>
      <c r="BS213" s="90"/>
      <c r="BT213" s="90"/>
      <c r="BU213" s="90"/>
      <c r="BV213" s="90"/>
      <c r="BW213" s="90"/>
      <c r="BX213" s="90"/>
      <c r="BY213" s="90"/>
      <c r="BZ213" s="90"/>
      <c r="CA213" s="90"/>
      <c r="CB213" s="90"/>
      <c r="CC213" s="90"/>
      <c r="CD213" s="90"/>
      <c r="CE213" s="90"/>
      <c r="CF213" s="90"/>
      <c r="CG213" s="90"/>
      <c r="CH213" s="90"/>
      <c r="CI213" s="90"/>
      <c r="CJ213" s="90"/>
      <c r="CK213" s="90"/>
      <c r="CL213" s="90"/>
      <c r="CM213" s="90"/>
      <c r="CN213" s="90"/>
      <c r="CO213" s="90"/>
      <c r="CP213" s="90"/>
      <c r="CQ213" s="90"/>
      <c r="CR213" s="90"/>
      <c r="CS213" s="90"/>
      <c r="CT213" s="90"/>
      <c r="CU213" s="90"/>
      <c r="CV213" s="90"/>
      <c r="CW213" s="90"/>
      <c r="CX213" s="90"/>
    </row>
    <row r="214" spans="3:102" ht="23.25" x14ac:dyDescent="0.35"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/>
      <c r="AN214" s="90"/>
      <c r="AO214" s="90"/>
      <c r="AP214" s="90"/>
      <c r="AQ214" s="90"/>
      <c r="AR214" s="90"/>
      <c r="AS214" s="90"/>
      <c r="AT214" s="90"/>
      <c r="AU214" s="90"/>
      <c r="AV214" s="90"/>
      <c r="AW214" s="90"/>
      <c r="AX214" s="90"/>
      <c r="AY214" s="90"/>
      <c r="AZ214" s="90"/>
      <c r="BA214" s="90"/>
      <c r="BB214" s="90"/>
      <c r="BC214" s="90"/>
      <c r="BD214" s="90"/>
      <c r="BE214" s="90"/>
      <c r="BF214" s="90"/>
      <c r="BG214" s="90"/>
      <c r="BH214" s="90"/>
      <c r="BI214" s="90"/>
      <c r="BJ214" s="90"/>
      <c r="BK214" s="90"/>
      <c r="BL214" s="90"/>
      <c r="BM214" s="90"/>
      <c r="BN214" s="90"/>
      <c r="BO214" s="90"/>
      <c r="BP214" s="90"/>
      <c r="BQ214" s="90"/>
      <c r="BR214" s="90"/>
      <c r="BS214" s="90"/>
      <c r="BT214" s="90"/>
      <c r="BU214" s="90"/>
      <c r="BV214" s="90"/>
      <c r="BW214" s="90"/>
      <c r="BX214" s="90"/>
      <c r="BY214" s="90"/>
      <c r="BZ214" s="90"/>
      <c r="CA214" s="90"/>
      <c r="CB214" s="90"/>
      <c r="CC214" s="90"/>
      <c r="CD214" s="90"/>
      <c r="CE214" s="90"/>
      <c r="CF214" s="90"/>
      <c r="CG214" s="90"/>
      <c r="CH214" s="90"/>
      <c r="CI214" s="90"/>
      <c r="CJ214" s="90"/>
      <c r="CK214" s="90"/>
      <c r="CL214" s="90"/>
      <c r="CM214" s="90"/>
      <c r="CN214" s="90"/>
      <c r="CO214" s="90"/>
      <c r="CP214" s="90"/>
      <c r="CQ214" s="90"/>
      <c r="CR214" s="90"/>
      <c r="CS214" s="90"/>
      <c r="CT214" s="90"/>
      <c r="CU214" s="90"/>
      <c r="CV214" s="90"/>
      <c r="CW214" s="90"/>
      <c r="CX214" s="90"/>
    </row>
    <row r="215" spans="3:102" ht="23.25" x14ac:dyDescent="0.35"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  <c r="AH215" s="90"/>
      <c r="AI215" s="90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90"/>
      <c r="BP215" s="90"/>
      <c r="BQ215" s="90"/>
      <c r="BR215" s="90"/>
      <c r="BS215" s="90"/>
      <c r="BT215" s="90"/>
      <c r="BU215" s="90"/>
      <c r="BV215" s="90"/>
      <c r="BW215" s="90"/>
      <c r="BX215" s="90"/>
      <c r="BY215" s="90"/>
      <c r="BZ215" s="90"/>
      <c r="CA215" s="90"/>
      <c r="CB215" s="90"/>
      <c r="CC215" s="90"/>
      <c r="CD215" s="90"/>
      <c r="CE215" s="90"/>
      <c r="CF215" s="90"/>
      <c r="CG215" s="90"/>
      <c r="CH215" s="90"/>
      <c r="CI215" s="90"/>
      <c r="CJ215" s="90"/>
      <c r="CK215" s="90"/>
      <c r="CL215" s="90"/>
      <c r="CM215" s="90"/>
      <c r="CN215" s="90"/>
      <c r="CO215" s="90"/>
      <c r="CP215" s="90"/>
      <c r="CQ215" s="90"/>
      <c r="CR215" s="90"/>
      <c r="CS215" s="90"/>
      <c r="CT215" s="90"/>
      <c r="CU215" s="90"/>
      <c r="CV215" s="90"/>
      <c r="CW215" s="90"/>
      <c r="CX215" s="90"/>
    </row>
    <row r="216" spans="3:102" ht="23.25" x14ac:dyDescent="0.35"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90"/>
      <c r="BP216" s="90"/>
      <c r="BQ216" s="90"/>
      <c r="BR216" s="90"/>
      <c r="BS216" s="90"/>
      <c r="BT216" s="90"/>
      <c r="BU216" s="90"/>
      <c r="BV216" s="90"/>
      <c r="BW216" s="90"/>
      <c r="BX216" s="90"/>
      <c r="BY216" s="90"/>
      <c r="BZ216" s="90"/>
      <c r="CA216" s="90"/>
      <c r="CB216" s="90"/>
      <c r="CC216" s="90"/>
      <c r="CD216" s="90"/>
      <c r="CE216" s="90"/>
      <c r="CF216" s="90"/>
      <c r="CG216" s="90"/>
      <c r="CH216" s="90"/>
      <c r="CI216" s="90"/>
      <c r="CJ216" s="90"/>
      <c r="CK216" s="90"/>
      <c r="CL216" s="90"/>
      <c r="CM216" s="90"/>
      <c r="CN216" s="90"/>
      <c r="CO216" s="90"/>
      <c r="CP216" s="90"/>
      <c r="CQ216" s="90"/>
      <c r="CR216" s="90"/>
      <c r="CS216" s="90"/>
      <c r="CT216" s="90"/>
      <c r="CU216" s="90"/>
      <c r="CV216" s="90"/>
      <c r="CW216" s="90"/>
      <c r="CX216" s="90"/>
    </row>
    <row r="217" spans="3:102" ht="23.25" x14ac:dyDescent="0.35"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  <c r="AH217" s="90"/>
      <c r="AI217" s="90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  <c r="AX217" s="90"/>
      <c r="AY217" s="90"/>
      <c r="AZ217" s="90"/>
      <c r="BA217" s="90"/>
      <c r="BB217" s="90"/>
      <c r="BC217" s="90"/>
      <c r="BD217" s="90"/>
      <c r="BE217" s="90"/>
      <c r="BF217" s="90"/>
      <c r="BG217" s="90"/>
      <c r="BH217" s="90"/>
      <c r="BI217" s="90"/>
      <c r="BJ217" s="90"/>
      <c r="BK217" s="90"/>
      <c r="BL217" s="90"/>
      <c r="BM217" s="90"/>
      <c r="BN217" s="90"/>
      <c r="BO217" s="90"/>
      <c r="BP217" s="90"/>
      <c r="BQ217" s="90"/>
      <c r="BR217" s="90"/>
      <c r="BS217" s="90"/>
      <c r="BT217" s="90"/>
      <c r="BU217" s="90"/>
      <c r="BV217" s="90"/>
      <c r="BW217" s="90"/>
      <c r="BX217" s="90"/>
      <c r="BY217" s="90"/>
      <c r="BZ217" s="90"/>
      <c r="CA217" s="90"/>
      <c r="CB217" s="90"/>
      <c r="CC217" s="90"/>
      <c r="CD217" s="90"/>
      <c r="CE217" s="90"/>
      <c r="CF217" s="90"/>
      <c r="CG217" s="90"/>
      <c r="CH217" s="90"/>
      <c r="CI217" s="90"/>
      <c r="CJ217" s="90"/>
      <c r="CK217" s="90"/>
      <c r="CL217" s="90"/>
      <c r="CM217" s="90"/>
      <c r="CN217" s="90"/>
      <c r="CO217" s="90"/>
      <c r="CP217" s="90"/>
      <c r="CQ217" s="90"/>
      <c r="CR217" s="90"/>
      <c r="CS217" s="90"/>
      <c r="CT217" s="90"/>
      <c r="CU217" s="90"/>
      <c r="CV217" s="90"/>
      <c r="CW217" s="90"/>
      <c r="CX217" s="90"/>
    </row>
    <row r="218" spans="3:102" ht="23.25" x14ac:dyDescent="0.35"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Q218" s="90"/>
      <c r="BR218" s="90"/>
      <c r="BS218" s="90"/>
      <c r="BT218" s="90"/>
      <c r="BU218" s="90"/>
      <c r="BV218" s="90"/>
      <c r="BW218" s="90"/>
      <c r="BX218" s="90"/>
      <c r="BY218" s="90"/>
      <c r="BZ218" s="90"/>
      <c r="CA218" s="90"/>
      <c r="CB218" s="90"/>
      <c r="CC218" s="90"/>
      <c r="CD218" s="90"/>
      <c r="CE218" s="90"/>
      <c r="CF218" s="90"/>
      <c r="CG218" s="90"/>
      <c r="CH218" s="90"/>
      <c r="CI218" s="90"/>
      <c r="CJ218" s="90"/>
      <c r="CK218" s="90"/>
      <c r="CL218" s="90"/>
      <c r="CM218" s="90"/>
      <c r="CN218" s="90"/>
      <c r="CO218" s="90"/>
      <c r="CP218" s="90"/>
      <c r="CQ218" s="90"/>
      <c r="CR218" s="90"/>
      <c r="CS218" s="90"/>
      <c r="CT218" s="90"/>
      <c r="CU218" s="90"/>
      <c r="CV218" s="90"/>
      <c r="CW218" s="90"/>
      <c r="CX218" s="90"/>
    </row>
    <row r="219" spans="3:102" ht="23.25" x14ac:dyDescent="0.35"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  <c r="AH219" s="90"/>
      <c r="AI219" s="90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90"/>
      <c r="BP219" s="90"/>
      <c r="BQ219" s="90"/>
      <c r="BR219" s="90"/>
      <c r="BS219" s="90"/>
      <c r="BT219" s="90"/>
      <c r="BU219" s="90"/>
      <c r="BV219" s="90"/>
      <c r="BW219" s="90"/>
      <c r="BX219" s="90"/>
      <c r="BY219" s="90"/>
      <c r="BZ219" s="90"/>
      <c r="CA219" s="90"/>
      <c r="CB219" s="90"/>
      <c r="CC219" s="90"/>
      <c r="CD219" s="90"/>
      <c r="CE219" s="90"/>
      <c r="CF219" s="90"/>
      <c r="CG219" s="90"/>
      <c r="CH219" s="90"/>
      <c r="CI219" s="90"/>
      <c r="CJ219" s="90"/>
      <c r="CK219" s="90"/>
      <c r="CL219" s="90"/>
      <c r="CM219" s="90"/>
      <c r="CN219" s="90"/>
      <c r="CO219" s="90"/>
      <c r="CP219" s="90"/>
      <c r="CQ219" s="90"/>
      <c r="CR219" s="90"/>
      <c r="CS219" s="90"/>
      <c r="CT219" s="90"/>
      <c r="CU219" s="90"/>
      <c r="CV219" s="90"/>
      <c r="CW219" s="90"/>
      <c r="CX219" s="90"/>
    </row>
    <row r="220" spans="3:102" ht="23.25" x14ac:dyDescent="0.35"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  <c r="AH220" s="90"/>
      <c r="AI220" s="90"/>
      <c r="AJ220" s="90"/>
      <c r="AK220" s="90"/>
      <c r="AL220" s="90"/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  <c r="AX220" s="90"/>
      <c r="AY220" s="90"/>
      <c r="AZ220" s="90"/>
      <c r="BA220" s="90"/>
      <c r="BB220" s="90"/>
      <c r="BC220" s="90"/>
      <c r="BD220" s="90"/>
      <c r="BE220" s="90"/>
      <c r="BF220" s="90"/>
      <c r="BG220" s="90"/>
      <c r="BH220" s="90"/>
      <c r="BI220" s="90"/>
      <c r="BJ220" s="90"/>
      <c r="BK220" s="90"/>
      <c r="BL220" s="90"/>
      <c r="BM220" s="90"/>
      <c r="BN220" s="90"/>
      <c r="BO220" s="90"/>
      <c r="BP220" s="90"/>
      <c r="BQ220" s="90"/>
      <c r="BR220" s="90"/>
      <c r="BS220" s="90"/>
      <c r="BT220" s="90"/>
      <c r="BU220" s="90"/>
      <c r="BV220" s="90"/>
      <c r="BW220" s="90"/>
      <c r="BX220" s="90"/>
      <c r="BY220" s="90"/>
      <c r="BZ220" s="90"/>
      <c r="CA220" s="90"/>
      <c r="CB220" s="90"/>
      <c r="CC220" s="90"/>
      <c r="CD220" s="90"/>
      <c r="CE220" s="90"/>
      <c r="CF220" s="90"/>
      <c r="CG220" s="90"/>
      <c r="CH220" s="90"/>
      <c r="CI220" s="90"/>
      <c r="CJ220" s="90"/>
      <c r="CK220" s="90"/>
      <c r="CL220" s="90"/>
      <c r="CM220" s="90"/>
      <c r="CN220" s="90"/>
      <c r="CO220" s="90"/>
      <c r="CP220" s="90"/>
      <c r="CQ220" s="90"/>
      <c r="CR220" s="90"/>
      <c r="CS220" s="90"/>
      <c r="CT220" s="90"/>
      <c r="CU220" s="90"/>
      <c r="CV220" s="90"/>
      <c r="CW220" s="90"/>
      <c r="CX220" s="90"/>
    </row>
    <row r="221" spans="3:102" ht="23.25" x14ac:dyDescent="0.35"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90"/>
      <c r="BP221" s="90"/>
      <c r="BQ221" s="90"/>
      <c r="BR221" s="90"/>
      <c r="BS221" s="90"/>
      <c r="BT221" s="90"/>
      <c r="BU221" s="90"/>
      <c r="BV221" s="90"/>
      <c r="BW221" s="90"/>
      <c r="BX221" s="90"/>
      <c r="BY221" s="90"/>
      <c r="BZ221" s="90"/>
      <c r="CA221" s="90"/>
      <c r="CB221" s="90"/>
      <c r="CC221" s="90"/>
      <c r="CD221" s="90"/>
      <c r="CE221" s="90"/>
      <c r="CF221" s="90"/>
      <c r="CG221" s="90"/>
      <c r="CH221" s="90"/>
      <c r="CI221" s="90"/>
      <c r="CJ221" s="90"/>
      <c r="CK221" s="90"/>
      <c r="CL221" s="90"/>
      <c r="CM221" s="90"/>
      <c r="CN221" s="90"/>
      <c r="CO221" s="90"/>
      <c r="CP221" s="90"/>
      <c r="CQ221" s="90"/>
      <c r="CR221" s="90"/>
      <c r="CS221" s="90"/>
      <c r="CT221" s="90"/>
      <c r="CU221" s="90"/>
      <c r="CV221" s="90"/>
      <c r="CW221" s="90"/>
      <c r="CX221" s="90"/>
    </row>
    <row r="222" spans="3:102" ht="23.25" x14ac:dyDescent="0.35"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  <c r="AI222" s="90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90"/>
      <c r="BP222" s="90"/>
      <c r="BQ222" s="90"/>
      <c r="BR222" s="90"/>
      <c r="BS222" s="90"/>
      <c r="BT222" s="90"/>
      <c r="BU222" s="90"/>
      <c r="BV222" s="90"/>
      <c r="BW222" s="90"/>
      <c r="BX222" s="90"/>
      <c r="BY222" s="90"/>
      <c r="BZ222" s="90"/>
      <c r="CA222" s="90"/>
      <c r="CB222" s="90"/>
      <c r="CC222" s="90"/>
      <c r="CD222" s="90"/>
      <c r="CE222" s="90"/>
      <c r="CF222" s="90"/>
      <c r="CG222" s="90"/>
      <c r="CH222" s="90"/>
      <c r="CI222" s="90"/>
      <c r="CJ222" s="90"/>
      <c r="CK222" s="90"/>
      <c r="CL222" s="90"/>
      <c r="CM222" s="90"/>
      <c r="CN222" s="90"/>
      <c r="CO222" s="90"/>
      <c r="CP222" s="90"/>
      <c r="CQ222" s="90"/>
      <c r="CR222" s="90"/>
      <c r="CS222" s="90"/>
      <c r="CT222" s="90"/>
      <c r="CU222" s="90"/>
      <c r="CV222" s="90"/>
      <c r="CW222" s="90"/>
      <c r="CX222" s="90"/>
    </row>
    <row r="223" spans="3:102" ht="23.25" x14ac:dyDescent="0.35"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  <c r="AH223" s="90"/>
      <c r="AI223" s="90"/>
      <c r="AJ223" s="90"/>
      <c r="AK223" s="90"/>
      <c r="AL223" s="90"/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90"/>
      <c r="BP223" s="90"/>
      <c r="BQ223" s="90"/>
      <c r="BR223" s="90"/>
      <c r="BS223" s="90"/>
      <c r="BT223" s="90"/>
      <c r="BU223" s="90"/>
      <c r="BV223" s="90"/>
      <c r="BW223" s="90"/>
      <c r="BX223" s="90"/>
      <c r="BY223" s="90"/>
      <c r="BZ223" s="90"/>
      <c r="CA223" s="90"/>
      <c r="CB223" s="90"/>
      <c r="CC223" s="90"/>
      <c r="CD223" s="90"/>
      <c r="CE223" s="90"/>
      <c r="CF223" s="90"/>
      <c r="CG223" s="90"/>
      <c r="CH223" s="90"/>
      <c r="CI223" s="90"/>
      <c r="CJ223" s="90"/>
      <c r="CK223" s="90"/>
      <c r="CL223" s="90"/>
      <c r="CM223" s="90"/>
      <c r="CN223" s="90"/>
      <c r="CO223" s="90"/>
      <c r="CP223" s="90"/>
      <c r="CQ223" s="90"/>
      <c r="CR223" s="90"/>
      <c r="CS223" s="90"/>
      <c r="CT223" s="90"/>
      <c r="CU223" s="90"/>
      <c r="CV223" s="90"/>
      <c r="CW223" s="90"/>
      <c r="CX223" s="90"/>
    </row>
    <row r="224" spans="3:102" ht="23.25" x14ac:dyDescent="0.35"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  <c r="AH224" s="90"/>
      <c r="AI224" s="90"/>
      <c r="AJ224" s="90"/>
      <c r="AK224" s="90"/>
      <c r="AL224" s="90"/>
      <c r="AM224" s="90"/>
      <c r="AN224" s="90"/>
      <c r="AO224" s="90"/>
      <c r="AP224" s="90"/>
      <c r="AQ224" s="90"/>
      <c r="AR224" s="90"/>
      <c r="AS224" s="90"/>
      <c r="AT224" s="90"/>
      <c r="AU224" s="90"/>
      <c r="AV224" s="90"/>
      <c r="AW224" s="90"/>
      <c r="AX224" s="90"/>
      <c r="AY224" s="90"/>
      <c r="AZ224" s="90"/>
      <c r="BA224" s="90"/>
      <c r="BB224" s="90"/>
      <c r="BC224" s="90"/>
      <c r="BD224" s="90"/>
      <c r="BE224" s="90"/>
      <c r="BF224" s="90"/>
      <c r="BG224" s="90"/>
      <c r="BH224" s="90"/>
      <c r="BI224" s="90"/>
      <c r="BJ224" s="90"/>
      <c r="BK224" s="90"/>
      <c r="BL224" s="90"/>
      <c r="BM224" s="90"/>
      <c r="BN224" s="90"/>
      <c r="BO224" s="90"/>
      <c r="BP224" s="90"/>
      <c r="BQ224" s="90"/>
      <c r="BR224" s="90"/>
      <c r="BS224" s="90"/>
      <c r="BT224" s="90"/>
      <c r="BU224" s="90"/>
      <c r="BV224" s="90"/>
      <c r="BW224" s="90"/>
      <c r="BX224" s="90"/>
      <c r="BY224" s="90"/>
      <c r="BZ224" s="90"/>
      <c r="CA224" s="90"/>
      <c r="CB224" s="90"/>
      <c r="CC224" s="90"/>
      <c r="CD224" s="90"/>
      <c r="CE224" s="90"/>
      <c r="CF224" s="90"/>
      <c r="CG224" s="90"/>
      <c r="CH224" s="90"/>
      <c r="CI224" s="90"/>
      <c r="CJ224" s="90"/>
      <c r="CK224" s="90"/>
      <c r="CL224" s="90"/>
      <c r="CM224" s="90"/>
      <c r="CN224" s="90"/>
      <c r="CO224" s="90"/>
      <c r="CP224" s="90"/>
      <c r="CQ224" s="90"/>
      <c r="CR224" s="90"/>
      <c r="CS224" s="90"/>
      <c r="CT224" s="90"/>
      <c r="CU224" s="90"/>
      <c r="CV224" s="90"/>
      <c r="CW224" s="90"/>
      <c r="CX224" s="90"/>
    </row>
    <row r="225" spans="3:102" ht="23.25" x14ac:dyDescent="0.35"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 s="90"/>
      <c r="AN225" s="90"/>
      <c r="AO225" s="90"/>
      <c r="AP225" s="90"/>
      <c r="AQ225" s="90"/>
      <c r="AR225" s="90"/>
      <c r="AS225" s="90"/>
      <c r="AT225" s="90"/>
      <c r="AU225" s="90"/>
      <c r="AV225" s="90"/>
      <c r="AW225" s="90"/>
      <c r="AX225" s="90"/>
      <c r="AY225" s="90"/>
      <c r="AZ225" s="90"/>
      <c r="BA225" s="90"/>
      <c r="BB225" s="90"/>
      <c r="BC225" s="90"/>
      <c r="BD225" s="90"/>
      <c r="BE225" s="90"/>
      <c r="BF225" s="90"/>
      <c r="BG225" s="90"/>
      <c r="BH225" s="90"/>
      <c r="BI225" s="90"/>
      <c r="BJ225" s="90"/>
      <c r="BK225" s="90"/>
      <c r="BL225" s="90"/>
      <c r="BM225" s="90"/>
      <c r="BN225" s="90"/>
      <c r="BO225" s="90"/>
      <c r="BP225" s="90"/>
      <c r="BQ225" s="90"/>
      <c r="BR225" s="90"/>
      <c r="BS225" s="90"/>
      <c r="BT225" s="90"/>
      <c r="BU225" s="90"/>
      <c r="BV225" s="90"/>
      <c r="BW225" s="90"/>
      <c r="BX225" s="90"/>
      <c r="BY225" s="90"/>
      <c r="BZ225" s="90"/>
      <c r="CA225" s="90"/>
      <c r="CB225" s="90"/>
      <c r="CC225" s="90"/>
      <c r="CD225" s="90"/>
      <c r="CE225" s="90"/>
      <c r="CF225" s="90"/>
      <c r="CG225" s="90"/>
      <c r="CH225" s="90"/>
      <c r="CI225" s="90"/>
      <c r="CJ225" s="90"/>
      <c r="CK225" s="90"/>
      <c r="CL225" s="90"/>
      <c r="CM225" s="90"/>
      <c r="CN225" s="90"/>
      <c r="CO225" s="90"/>
      <c r="CP225" s="90"/>
      <c r="CQ225" s="90"/>
      <c r="CR225" s="90"/>
      <c r="CS225" s="90"/>
      <c r="CT225" s="90"/>
      <c r="CU225" s="90"/>
      <c r="CV225" s="90"/>
      <c r="CW225" s="90"/>
      <c r="CX225" s="90"/>
    </row>
    <row r="226" spans="3:102" ht="23.25" x14ac:dyDescent="0.35"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  <c r="AH226" s="90"/>
      <c r="AI226" s="90"/>
      <c r="AJ226" s="90"/>
      <c r="AK226" s="90"/>
      <c r="AL226" s="90"/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90"/>
      <c r="BP226" s="90"/>
      <c r="BQ226" s="90"/>
      <c r="BR226" s="90"/>
      <c r="BS226" s="90"/>
      <c r="BT226" s="90"/>
      <c r="BU226" s="90"/>
      <c r="BV226" s="90"/>
      <c r="BW226" s="90"/>
      <c r="BX226" s="90"/>
      <c r="BY226" s="90"/>
      <c r="BZ226" s="90"/>
      <c r="CA226" s="90"/>
      <c r="CB226" s="90"/>
      <c r="CC226" s="90"/>
      <c r="CD226" s="90"/>
      <c r="CE226" s="90"/>
      <c r="CF226" s="90"/>
      <c r="CG226" s="90"/>
      <c r="CH226" s="90"/>
      <c r="CI226" s="90"/>
      <c r="CJ226" s="90"/>
      <c r="CK226" s="90"/>
      <c r="CL226" s="90"/>
      <c r="CM226" s="90"/>
      <c r="CN226" s="90"/>
      <c r="CO226" s="90"/>
      <c r="CP226" s="90"/>
      <c r="CQ226" s="90"/>
      <c r="CR226" s="90"/>
      <c r="CS226" s="90"/>
      <c r="CT226" s="90"/>
      <c r="CU226" s="90"/>
      <c r="CV226" s="90"/>
      <c r="CW226" s="90"/>
      <c r="CX226" s="90"/>
    </row>
    <row r="227" spans="3:102" ht="23.25" x14ac:dyDescent="0.35"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  <c r="AH227" s="90"/>
      <c r="AI227" s="90"/>
      <c r="AJ227" s="90"/>
      <c r="AK227" s="90"/>
      <c r="AL227" s="90"/>
      <c r="AM227" s="90"/>
      <c r="AN227" s="90"/>
      <c r="AO227" s="90"/>
      <c r="AP227" s="90"/>
      <c r="AQ227" s="90"/>
      <c r="AR227" s="90"/>
      <c r="AS227" s="90"/>
      <c r="AT227" s="90"/>
      <c r="AU227" s="90"/>
      <c r="AV227" s="90"/>
      <c r="AW227" s="90"/>
      <c r="AX227" s="90"/>
      <c r="AY227" s="90"/>
      <c r="AZ227" s="90"/>
      <c r="BA227" s="90"/>
      <c r="BB227" s="90"/>
      <c r="BC227" s="90"/>
      <c r="BD227" s="90"/>
      <c r="BE227" s="90"/>
      <c r="BF227" s="90"/>
      <c r="BG227" s="90"/>
      <c r="BH227" s="90"/>
      <c r="BI227" s="90"/>
      <c r="BJ227" s="90"/>
      <c r="BK227" s="90"/>
      <c r="BL227" s="90"/>
      <c r="BM227" s="90"/>
      <c r="BN227" s="90"/>
      <c r="BO227" s="90"/>
      <c r="BP227" s="90"/>
      <c r="BQ227" s="90"/>
      <c r="BR227" s="90"/>
      <c r="BS227" s="90"/>
      <c r="BT227" s="90"/>
      <c r="BU227" s="90"/>
      <c r="BV227" s="90"/>
      <c r="BW227" s="90"/>
      <c r="BX227" s="90"/>
      <c r="BY227" s="90"/>
      <c r="BZ227" s="90"/>
      <c r="CA227" s="90"/>
      <c r="CB227" s="90"/>
      <c r="CC227" s="90"/>
      <c r="CD227" s="90"/>
      <c r="CE227" s="90"/>
      <c r="CF227" s="90"/>
      <c r="CG227" s="90"/>
      <c r="CH227" s="90"/>
      <c r="CI227" s="90"/>
      <c r="CJ227" s="90"/>
      <c r="CK227" s="90"/>
      <c r="CL227" s="90"/>
      <c r="CM227" s="90"/>
      <c r="CN227" s="90"/>
      <c r="CO227" s="90"/>
      <c r="CP227" s="90"/>
      <c r="CQ227" s="90"/>
      <c r="CR227" s="90"/>
      <c r="CS227" s="90"/>
      <c r="CT227" s="90"/>
      <c r="CU227" s="90"/>
      <c r="CV227" s="90"/>
      <c r="CW227" s="90"/>
      <c r="CX227" s="90"/>
    </row>
    <row r="228" spans="3:102" ht="23.25" x14ac:dyDescent="0.35"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  <c r="AH228" s="90"/>
      <c r="AI228" s="90"/>
      <c r="AJ228" s="90"/>
      <c r="AK228" s="90"/>
      <c r="AL228" s="90"/>
      <c r="AM228" s="90"/>
      <c r="AN228" s="90"/>
      <c r="AO228" s="90"/>
      <c r="AP228" s="90"/>
      <c r="AQ228" s="90"/>
      <c r="AR228" s="90"/>
      <c r="AS228" s="90"/>
      <c r="AT228" s="90"/>
      <c r="AU228" s="90"/>
      <c r="AV228" s="90"/>
      <c r="AW228" s="90"/>
      <c r="AX228" s="90"/>
      <c r="AY228" s="90"/>
      <c r="AZ228" s="90"/>
      <c r="BA228" s="90"/>
      <c r="BB228" s="90"/>
      <c r="BC228" s="90"/>
      <c r="BD228" s="90"/>
      <c r="BE228" s="90"/>
      <c r="BF228" s="90"/>
      <c r="BG228" s="90"/>
      <c r="BH228" s="90"/>
      <c r="BI228" s="90"/>
      <c r="BJ228" s="90"/>
      <c r="BK228" s="90"/>
      <c r="BL228" s="90"/>
      <c r="BM228" s="90"/>
      <c r="BN228" s="90"/>
      <c r="BO228" s="90"/>
      <c r="BP228" s="90"/>
      <c r="BQ228" s="90"/>
      <c r="BR228" s="90"/>
      <c r="BS228" s="90"/>
      <c r="BT228" s="90"/>
      <c r="BU228" s="90"/>
      <c r="BV228" s="90"/>
      <c r="BW228" s="90"/>
      <c r="BX228" s="90"/>
      <c r="BY228" s="90"/>
      <c r="BZ228" s="90"/>
      <c r="CA228" s="90"/>
      <c r="CB228" s="90"/>
      <c r="CC228" s="90"/>
      <c r="CD228" s="90"/>
      <c r="CE228" s="90"/>
      <c r="CF228" s="90"/>
      <c r="CG228" s="90"/>
      <c r="CH228" s="90"/>
      <c r="CI228" s="90"/>
      <c r="CJ228" s="90"/>
      <c r="CK228" s="90"/>
      <c r="CL228" s="90"/>
      <c r="CM228" s="90"/>
      <c r="CN228" s="90"/>
      <c r="CO228" s="90"/>
      <c r="CP228" s="90"/>
      <c r="CQ228" s="90"/>
      <c r="CR228" s="90"/>
      <c r="CS228" s="90"/>
      <c r="CT228" s="90"/>
      <c r="CU228" s="90"/>
      <c r="CV228" s="90"/>
      <c r="CW228" s="90"/>
      <c r="CX228" s="90"/>
    </row>
    <row r="229" spans="3:102" ht="23.25" x14ac:dyDescent="0.35"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  <c r="AH229" s="90"/>
      <c r="AI229" s="90"/>
      <c r="AJ229" s="90"/>
      <c r="AK229" s="90"/>
      <c r="AL229" s="90"/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90"/>
      <c r="BP229" s="90"/>
      <c r="BQ229" s="90"/>
      <c r="BR229" s="90"/>
      <c r="BS229" s="90"/>
      <c r="BT229" s="90"/>
      <c r="BU229" s="90"/>
      <c r="BV229" s="90"/>
      <c r="BW229" s="90"/>
      <c r="BX229" s="90"/>
      <c r="BY229" s="90"/>
      <c r="BZ229" s="90"/>
      <c r="CA229" s="90"/>
      <c r="CB229" s="90"/>
      <c r="CC229" s="90"/>
      <c r="CD229" s="90"/>
      <c r="CE229" s="90"/>
      <c r="CF229" s="90"/>
      <c r="CG229" s="90"/>
      <c r="CH229" s="90"/>
      <c r="CI229" s="90"/>
      <c r="CJ229" s="90"/>
      <c r="CK229" s="90"/>
      <c r="CL229" s="90"/>
      <c r="CM229" s="90"/>
      <c r="CN229" s="90"/>
      <c r="CO229" s="90"/>
      <c r="CP229" s="90"/>
      <c r="CQ229" s="90"/>
      <c r="CR229" s="90"/>
      <c r="CS229" s="90"/>
      <c r="CT229" s="90"/>
      <c r="CU229" s="90"/>
      <c r="CV229" s="90"/>
      <c r="CW229" s="90"/>
      <c r="CX229" s="90"/>
    </row>
    <row r="230" spans="3:102" ht="23.25" x14ac:dyDescent="0.35"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  <c r="AI230" s="90"/>
      <c r="AJ230" s="90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P230" s="90"/>
      <c r="BQ230" s="90"/>
      <c r="BR230" s="90"/>
      <c r="BS230" s="90"/>
      <c r="BT230" s="90"/>
      <c r="BU230" s="90"/>
      <c r="BV230" s="90"/>
      <c r="BW230" s="90"/>
      <c r="BX230" s="90"/>
      <c r="BY230" s="90"/>
      <c r="BZ230" s="90"/>
      <c r="CA230" s="90"/>
      <c r="CB230" s="90"/>
      <c r="CC230" s="90"/>
      <c r="CD230" s="90"/>
      <c r="CE230" s="90"/>
      <c r="CF230" s="90"/>
      <c r="CG230" s="90"/>
      <c r="CH230" s="90"/>
      <c r="CI230" s="90"/>
      <c r="CJ230" s="90"/>
      <c r="CK230" s="90"/>
      <c r="CL230" s="90"/>
      <c r="CM230" s="90"/>
      <c r="CN230" s="90"/>
      <c r="CO230" s="90"/>
      <c r="CP230" s="90"/>
      <c r="CQ230" s="90"/>
      <c r="CR230" s="90"/>
      <c r="CS230" s="90"/>
      <c r="CT230" s="90"/>
      <c r="CU230" s="90"/>
      <c r="CV230" s="90"/>
      <c r="CW230" s="90"/>
      <c r="CX230" s="90"/>
    </row>
    <row r="231" spans="3:102" ht="23.25" x14ac:dyDescent="0.35"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  <c r="AH231" s="90"/>
      <c r="AI231" s="90"/>
      <c r="AJ231" s="90"/>
      <c r="AK231" s="90"/>
      <c r="AL231" s="90"/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90"/>
      <c r="BP231" s="90"/>
      <c r="BQ231" s="90"/>
      <c r="BR231" s="90"/>
      <c r="BS231" s="90"/>
      <c r="BT231" s="90"/>
      <c r="BU231" s="90"/>
      <c r="BV231" s="90"/>
      <c r="BW231" s="90"/>
      <c r="BX231" s="90"/>
      <c r="BY231" s="90"/>
      <c r="BZ231" s="90"/>
      <c r="CA231" s="90"/>
      <c r="CB231" s="90"/>
      <c r="CC231" s="90"/>
      <c r="CD231" s="90"/>
      <c r="CE231" s="90"/>
      <c r="CF231" s="90"/>
      <c r="CG231" s="90"/>
      <c r="CH231" s="90"/>
      <c r="CI231" s="90"/>
      <c r="CJ231" s="90"/>
      <c r="CK231" s="90"/>
      <c r="CL231" s="90"/>
      <c r="CM231" s="90"/>
      <c r="CN231" s="90"/>
      <c r="CO231" s="90"/>
      <c r="CP231" s="90"/>
      <c r="CQ231" s="90"/>
      <c r="CR231" s="90"/>
      <c r="CS231" s="90"/>
      <c r="CT231" s="90"/>
      <c r="CU231" s="90"/>
      <c r="CV231" s="90"/>
      <c r="CW231" s="90"/>
      <c r="CX231" s="90"/>
    </row>
    <row r="232" spans="3:102" ht="23.25" x14ac:dyDescent="0.35"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  <c r="AH232" s="90"/>
      <c r="AI232" s="90"/>
      <c r="AJ232" s="90"/>
      <c r="AK232" s="90"/>
      <c r="AL232" s="90"/>
      <c r="AM232" s="90"/>
      <c r="AN232" s="90"/>
      <c r="AO232" s="90"/>
      <c r="AP232" s="90"/>
      <c r="AQ232" s="90"/>
      <c r="AR232" s="90"/>
      <c r="AS232" s="90"/>
      <c r="AT232" s="90"/>
      <c r="AU232" s="90"/>
      <c r="AV232" s="90"/>
      <c r="AW232" s="90"/>
      <c r="AX232" s="90"/>
      <c r="AY232" s="90"/>
      <c r="AZ232" s="90"/>
      <c r="BA232" s="90"/>
      <c r="BB232" s="90"/>
      <c r="BC232" s="90"/>
      <c r="BD232" s="90"/>
      <c r="BE232" s="90"/>
      <c r="BF232" s="90"/>
      <c r="BG232" s="90"/>
      <c r="BH232" s="90"/>
      <c r="BI232" s="90"/>
      <c r="BJ232" s="90"/>
      <c r="BK232" s="90"/>
      <c r="BL232" s="90"/>
      <c r="BM232" s="90"/>
      <c r="BN232" s="90"/>
      <c r="BO232" s="90"/>
      <c r="BP232" s="90"/>
      <c r="BQ232" s="90"/>
      <c r="BR232" s="90"/>
      <c r="BS232" s="90"/>
      <c r="BT232" s="90"/>
      <c r="BU232" s="90"/>
      <c r="BV232" s="90"/>
      <c r="BW232" s="90"/>
      <c r="BX232" s="90"/>
      <c r="BY232" s="90"/>
      <c r="BZ232" s="90"/>
      <c r="CA232" s="90"/>
      <c r="CB232" s="90"/>
      <c r="CC232" s="90"/>
      <c r="CD232" s="90"/>
      <c r="CE232" s="90"/>
      <c r="CF232" s="90"/>
      <c r="CG232" s="90"/>
      <c r="CH232" s="90"/>
      <c r="CI232" s="90"/>
      <c r="CJ232" s="90"/>
      <c r="CK232" s="90"/>
      <c r="CL232" s="90"/>
      <c r="CM232" s="90"/>
      <c r="CN232" s="90"/>
      <c r="CO232" s="90"/>
      <c r="CP232" s="90"/>
      <c r="CQ232" s="90"/>
      <c r="CR232" s="90"/>
      <c r="CS232" s="90"/>
      <c r="CT232" s="90"/>
      <c r="CU232" s="90"/>
      <c r="CV232" s="90"/>
      <c r="CW232" s="90"/>
      <c r="CX232" s="90"/>
    </row>
    <row r="233" spans="3:102" ht="23.25" x14ac:dyDescent="0.35"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0"/>
      <c r="AL233" s="90"/>
      <c r="AM233" s="90"/>
      <c r="AN233" s="90"/>
      <c r="AO233" s="90"/>
      <c r="AP233" s="90"/>
      <c r="AQ233" s="90"/>
      <c r="AR233" s="90"/>
      <c r="AS233" s="90"/>
      <c r="AT233" s="90"/>
      <c r="AU233" s="90"/>
      <c r="AV233" s="90"/>
      <c r="AW233" s="90"/>
      <c r="AX233" s="90"/>
      <c r="AY233" s="90"/>
      <c r="AZ233" s="90"/>
      <c r="BA233" s="90"/>
      <c r="BB233" s="90"/>
      <c r="BC233" s="90"/>
      <c r="BD233" s="90"/>
      <c r="BE233" s="90"/>
      <c r="BF233" s="90"/>
      <c r="BG233" s="90"/>
      <c r="BH233" s="90"/>
      <c r="BI233" s="90"/>
      <c r="BJ233" s="90"/>
      <c r="BK233" s="90"/>
      <c r="BL233" s="90"/>
      <c r="BM233" s="90"/>
      <c r="BN233" s="90"/>
      <c r="BO233" s="90"/>
      <c r="BP233" s="90"/>
      <c r="BQ233" s="90"/>
      <c r="BR233" s="90"/>
      <c r="BS233" s="90"/>
      <c r="BT233" s="90"/>
      <c r="BU233" s="90"/>
      <c r="BV233" s="90"/>
      <c r="BW233" s="90"/>
      <c r="BX233" s="90"/>
      <c r="BY233" s="90"/>
      <c r="BZ233" s="90"/>
      <c r="CA233" s="90"/>
      <c r="CB233" s="90"/>
      <c r="CC233" s="90"/>
      <c r="CD233" s="90"/>
      <c r="CE233" s="90"/>
      <c r="CF233" s="90"/>
      <c r="CG233" s="90"/>
      <c r="CH233" s="90"/>
      <c r="CI233" s="90"/>
      <c r="CJ233" s="90"/>
      <c r="CK233" s="90"/>
      <c r="CL233" s="90"/>
      <c r="CM233" s="90"/>
      <c r="CN233" s="90"/>
      <c r="CO233" s="90"/>
      <c r="CP233" s="90"/>
      <c r="CQ233" s="90"/>
      <c r="CR233" s="90"/>
      <c r="CS233" s="90"/>
      <c r="CT233" s="90"/>
      <c r="CU233" s="90"/>
      <c r="CV233" s="90"/>
      <c r="CW233" s="90"/>
      <c r="CX233" s="90"/>
    </row>
    <row r="234" spans="3:102" ht="23.25" x14ac:dyDescent="0.35"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  <c r="AH234" s="90"/>
      <c r="AI234" s="90"/>
      <c r="AJ234" s="90"/>
      <c r="AK234" s="90"/>
      <c r="AL234" s="90"/>
      <c r="AM234" s="90"/>
      <c r="AN234" s="90"/>
      <c r="AO234" s="90"/>
      <c r="AP234" s="90"/>
      <c r="AQ234" s="90"/>
      <c r="AR234" s="90"/>
      <c r="AS234" s="90"/>
      <c r="AT234" s="90"/>
      <c r="AU234" s="90"/>
      <c r="AV234" s="90"/>
      <c r="AW234" s="90"/>
      <c r="AX234" s="90"/>
      <c r="AY234" s="90"/>
      <c r="AZ234" s="90"/>
      <c r="BA234" s="90"/>
      <c r="BB234" s="90"/>
      <c r="BC234" s="90"/>
      <c r="BD234" s="90"/>
      <c r="BE234" s="90"/>
      <c r="BF234" s="90"/>
      <c r="BG234" s="90"/>
      <c r="BH234" s="90"/>
      <c r="BI234" s="90"/>
      <c r="BJ234" s="90"/>
      <c r="BK234" s="90"/>
      <c r="BL234" s="90"/>
      <c r="BM234" s="90"/>
      <c r="BN234" s="90"/>
      <c r="BO234" s="90"/>
      <c r="BP234" s="90"/>
      <c r="BQ234" s="90"/>
      <c r="BR234" s="90"/>
      <c r="BS234" s="90"/>
      <c r="BT234" s="90"/>
      <c r="BU234" s="90"/>
      <c r="BV234" s="90"/>
      <c r="BW234" s="90"/>
      <c r="BX234" s="90"/>
      <c r="BY234" s="90"/>
      <c r="BZ234" s="90"/>
      <c r="CA234" s="90"/>
      <c r="CB234" s="90"/>
      <c r="CC234" s="90"/>
      <c r="CD234" s="90"/>
      <c r="CE234" s="90"/>
      <c r="CF234" s="90"/>
      <c r="CG234" s="90"/>
      <c r="CH234" s="90"/>
      <c r="CI234" s="90"/>
      <c r="CJ234" s="90"/>
      <c r="CK234" s="90"/>
      <c r="CL234" s="90"/>
      <c r="CM234" s="90"/>
      <c r="CN234" s="90"/>
      <c r="CO234" s="90"/>
      <c r="CP234" s="90"/>
      <c r="CQ234" s="90"/>
      <c r="CR234" s="90"/>
      <c r="CS234" s="90"/>
      <c r="CT234" s="90"/>
      <c r="CU234" s="90"/>
      <c r="CV234" s="90"/>
      <c r="CW234" s="90"/>
      <c r="CX234" s="90"/>
    </row>
    <row r="235" spans="3:102" ht="23.25" x14ac:dyDescent="0.35"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  <c r="AH235" s="90"/>
      <c r="AI235" s="90"/>
      <c r="AJ235" s="90"/>
      <c r="AK235" s="90"/>
      <c r="AL235" s="90"/>
      <c r="AM235" s="90"/>
      <c r="AN235" s="90"/>
      <c r="AO235" s="90"/>
      <c r="AP235" s="90"/>
      <c r="AQ235" s="90"/>
      <c r="AR235" s="90"/>
      <c r="AS235" s="90"/>
      <c r="AT235" s="90"/>
      <c r="AU235" s="90"/>
      <c r="AV235" s="90"/>
      <c r="AW235" s="90"/>
      <c r="AX235" s="90"/>
      <c r="AY235" s="90"/>
      <c r="AZ235" s="90"/>
      <c r="BA235" s="90"/>
      <c r="BB235" s="90"/>
      <c r="BC235" s="90"/>
      <c r="BD235" s="90"/>
      <c r="BE235" s="90"/>
      <c r="BF235" s="90"/>
      <c r="BG235" s="90"/>
      <c r="BH235" s="90"/>
      <c r="BI235" s="90"/>
      <c r="BJ235" s="90"/>
      <c r="BK235" s="90"/>
      <c r="BL235" s="90"/>
      <c r="BM235" s="90"/>
      <c r="BN235" s="90"/>
      <c r="BO235" s="90"/>
      <c r="BP235" s="90"/>
      <c r="BQ235" s="90"/>
      <c r="BR235" s="90"/>
      <c r="BS235" s="90"/>
      <c r="BT235" s="90"/>
      <c r="BU235" s="90"/>
      <c r="BV235" s="90"/>
      <c r="BW235" s="90"/>
      <c r="BX235" s="90"/>
      <c r="BY235" s="90"/>
      <c r="BZ235" s="90"/>
      <c r="CA235" s="90"/>
      <c r="CB235" s="90"/>
      <c r="CC235" s="90"/>
      <c r="CD235" s="90"/>
      <c r="CE235" s="90"/>
      <c r="CF235" s="90"/>
      <c r="CG235" s="90"/>
      <c r="CH235" s="90"/>
      <c r="CI235" s="90"/>
      <c r="CJ235" s="90"/>
      <c r="CK235" s="90"/>
      <c r="CL235" s="90"/>
      <c r="CM235" s="90"/>
      <c r="CN235" s="90"/>
      <c r="CO235" s="90"/>
      <c r="CP235" s="90"/>
      <c r="CQ235" s="90"/>
      <c r="CR235" s="90"/>
      <c r="CS235" s="90"/>
      <c r="CT235" s="90"/>
      <c r="CU235" s="90"/>
      <c r="CV235" s="90"/>
      <c r="CW235" s="90"/>
      <c r="CX235" s="90"/>
    </row>
    <row r="236" spans="3:102" ht="23.25" x14ac:dyDescent="0.35"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  <c r="AH236" s="90"/>
      <c r="AI236" s="90"/>
      <c r="AJ236" s="90"/>
      <c r="AK236" s="90"/>
      <c r="AL236" s="90"/>
      <c r="AM236" s="90"/>
      <c r="AN236" s="90"/>
      <c r="AO236" s="90"/>
      <c r="AP236" s="90"/>
      <c r="AQ236" s="90"/>
      <c r="AR236" s="90"/>
      <c r="AS236" s="90"/>
      <c r="AT236" s="90"/>
      <c r="AU236" s="90"/>
      <c r="AV236" s="90"/>
      <c r="AW236" s="90"/>
      <c r="AX236" s="90"/>
      <c r="AY236" s="90"/>
      <c r="AZ236" s="90"/>
      <c r="BA236" s="90"/>
      <c r="BB236" s="90"/>
      <c r="BC236" s="90"/>
      <c r="BD236" s="90"/>
      <c r="BE236" s="90"/>
      <c r="BF236" s="90"/>
      <c r="BG236" s="90"/>
      <c r="BH236" s="90"/>
      <c r="BI236" s="90"/>
      <c r="BJ236" s="90"/>
      <c r="BK236" s="90"/>
      <c r="BL236" s="90"/>
      <c r="BM236" s="90"/>
      <c r="BN236" s="90"/>
      <c r="BO236" s="90"/>
      <c r="BP236" s="90"/>
      <c r="BQ236" s="90"/>
      <c r="BR236" s="90"/>
      <c r="BS236" s="90"/>
      <c r="BT236" s="90"/>
      <c r="BU236" s="90"/>
      <c r="BV236" s="90"/>
      <c r="BW236" s="90"/>
      <c r="BX236" s="90"/>
      <c r="BY236" s="90"/>
      <c r="BZ236" s="90"/>
      <c r="CA236" s="90"/>
      <c r="CB236" s="90"/>
      <c r="CC236" s="90"/>
      <c r="CD236" s="90"/>
      <c r="CE236" s="90"/>
      <c r="CF236" s="90"/>
      <c r="CG236" s="90"/>
      <c r="CH236" s="90"/>
      <c r="CI236" s="90"/>
      <c r="CJ236" s="90"/>
      <c r="CK236" s="90"/>
      <c r="CL236" s="90"/>
      <c r="CM236" s="90"/>
      <c r="CN236" s="90"/>
      <c r="CO236" s="90"/>
      <c r="CP236" s="90"/>
      <c r="CQ236" s="90"/>
      <c r="CR236" s="90"/>
      <c r="CS236" s="90"/>
      <c r="CT236" s="90"/>
      <c r="CU236" s="90"/>
      <c r="CV236" s="90"/>
      <c r="CW236" s="90"/>
      <c r="CX236" s="90"/>
    </row>
    <row r="237" spans="3:102" ht="23.25" x14ac:dyDescent="0.35"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  <c r="AH237" s="90"/>
      <c r="AI237" s="90"/>
      <c r="AJ237" s="90"/>
      <c r="AK237" s="90"/>
      <c r="AL237" s="90"/>
      <c r="AM237" s="90"/>
      <c r="AN237" s="90"/>
      <c r="AO237" s="90"/>
      <c r="AP237" s="90"/>
      <c r="AQ237" s="90"/>
      <c r="AR237" s="90"/>
      <c r="AS237" s="90"/>
      <c r="AT237" s="90"/>
      <c r="AU237" s="90"/>
      <c r="AV237" s="90"/>
      <c r="AW237" s="90"/>
      <c r="AX237" s="90"/>
      <c r="AY237" s="90"/>
      <c r="AZ237" s="90"/>
      <c r="BA237" s="90"/>
      <c r="BB237" s="90"/>
      <c r="BC237" s="90"/>
      <c r="BD237" s="90"/>
      <c r="BE237" s="90"/>
      <c r="BF237" s="90"/>
      <c r="BG237" s="90"/>
      <c r="BH237" s="90"/>
      <c r="BI237" s="90"/>
      <c r="BJ237" s="90"/>
      <c r="BK237" s="90"/>
      <c r="BL237" s="90"/>
      <c r="BM237" s="90"/>
      <c r="BN237" s="90"/>
      <c r="BO237" s="90"/>
      <c r="BP237" s="90"/>
      <c r="BQ237" s="90"/>
      <c r="BR237" s="90"/>
      <c r="BS237" s="90"/>
      <c r="BT237" s="90"/>
      <c r="BU237" s="90"/>
      <c r="BV237" s="90"/>
      <c r="BW237" s="90"/>
      <c r="BX237" s="90"/>
      <c r="BY237" s="90"/>
      <c r="BZ237" s="90"/>
      <c r="CA237" s="90"/>
      <c r="CB237" s="90"/>
      <c r="CC237" s="90"/>
      <c r="CD237" s="90"/>
      <c r="CE237" s="90"/>
      <c r="CF237" s="90"/>
      <c r="CG237" s="90"/>
      <c r="CH237" s="90"/>
      <c r="CI237" s="90"/>
      <c r="CJ237" s="90"/>
      <c r="CK237" s="90"/>
      <c r="CL237" s="90"/>
      <c r="CM237" s="90"/>
      <c r="CN237" s="90"/>
      <c r="CO237" s="90"/>
      <c r="CP237" s="90"/>
      <c r="CQ237" s="90"/>
      <c r="CR237" s="90"/>
      <c r="CS237" s="90"/>
      <c r="CT237" s="90"/>
      <c r="CU237" s="90"/>
      <c r="CV237" s="90"/>
      <c r="CW237" s="90"/>
      <c r="CX237" s="90"/>
    </row>
    <row r="238" spans="3:102" ht="23.25" x14ac:dyDescent="0.35"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  <c r="AH238" s="90"/>
      <c r="AI238" s="90"/>
      <c r="AJ238" s="90"/>
      <c r="AK238" s="90"/>
      <c r="AL238" s="90"/>
      <c r="AM238" s="90"/>
      <c r="AN238" s="90"/>
      <c r="AO238" s="90"/>
      <c r="AP238" s="90"/>
      <c r="AQ238" s="90"/>
      <c r="AR238" s="90"/>
      <c r="AS238" s="90"/>
      <c r="AT238" s="90"/>
      <c r="AU238" s="90"/>
      <c r="AV238" s="90"/>
      <c r="AW238" s="90"/>
      <c r="AX238" s="90"/>
      <c r="AY238" s="90"/>
      <c r="AZ238" s="90"/>
      <c r="BA238" s="90"/>
      <c r="BB238" s="90"/>
      <c r="BC238" s="90"/>
      <c r="BD238" s="90"/>
      <c r="BE238" s="90"/>
      <c r="BF238" s="90"/>
      <c r="BG238" s="90"/>
      <c r="BH238" s="90"/>
      <c r="BI238" s="90"/>
      <c r="BJ238" s="90"/>
      <c r="BK238" s="90"/>
      <c r="BL238" s="90"/>
      <c r="BM238" s="90"/>
      <c r="BN238" s="90"/>
      <c r="BO238" s="90"/>
      <c r="BP238" s="90"/>
      <c r="BQ238" s="90"/>
      <c r="BR238" s="90"/>
      <c r="BS238" s="90"/>
      <c r="BT238" s="90"/>
      <c r="BU238" s="90"/>
      <c r="BV238" s="90"/>
      <c r="BW238" s="90"/>
      <c r="BX238" s="90"/>
      <c r="BY238" s="90"/>
      <c r="BZ238" s="90"/>
      <c r="CA238" s="90"/>
      <c r="CB238" s="90"/>
      <c r="CC238" s="90"/>
      <c r="CD238" s="90"/>
      <c r="CE238" s="90"/>
      <c r="CF238" s="90"/>
      <c r="CG238" s="90"/>
      <c r="CH238" s="90"/>
      <c r="CI238" s="90"/>
      <c r="CJ238" s="90"/>
      <c r="CK238" s="90"/>
      <c r="CL238" s="90"/>
      <c r="CM238" s="90"/>
      <c r="CN238" s="90"/>
      <c r="CO238" s="90"/>
      <c r="CP238" s="90"/>
      <c r="CQ238" s="90"/>
      <c r="CR238" s="90"/>
      <c r="CS238" s="90"/>
      <c r="CT238" s="90"/>
      <c r="CU238" s="90"/>
      <c r="CV238" s="90"/>
      <c r="CW238" s="90"/>
      <c r="CX238" s="90"/>
    </row>
    <row r="239" spans="3:102" ht="23.25" x14ac:dyDescent="0.35"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  <c r="AH239" s="90"/>
      <c r="AI239" s="90"/>
      <c r="AJ239" s="90"/>
      <c r="AK239" s="90"/>
      <c r="AL239" s="90"/>
      <c r="AM239" s="90"/>
      <c r="AN239" s="90"/>
      <c r="AO239" s="90"/>
      <c r="AP239" s="90"/>
      <c r="AQ239" s="90"/>
      <c r="AR239" s="90"/>
      <c r="AS239" s="90"/>
      <c r="AT239" s="90"/>
      <c r="AU239" s="90"/>
      <c r="AV239" s="90"/>
      <c r="AW239" s="90"/>
      <c r="AX239" s="90"/>
      <c r="AY239" s="90"/>
      <c r="AZ239" s="90"/>
      <c r="BA239" s="90"/>
      <c r="BB239" s="90"/>
      <c r="BC239" s="90"/>
      <c r="BD239" s="90"/>
      <c r="BE239" s="90"/>
      <c r="BF239" s="90"/>
      <c r="BG239" s="90"/>
      <c r="BH239" s="90"/>
      <c r="BI239" s="90"/>
      <c r="BJ239" s="90"/>
      <c r="BK239" s="90"/>
      <c r="BL239" s="90"/>
      <c r="BM239" s="90"/>
      <c r="BN239" s="90"/>
      <c r="BO239" s="90"/>
      <c r="BP239" s="90"/>
      <c r="BQ239" s="90"/>
      <c r="BR239" s="90"/>
      <c r="BS239" s="90"/>
      <c r="BT239" s="90"/>
      <c r="BU239" s="90"/>
      <c r="BV239" s="90"/>
      <c r="BW239" s="90"/>
      <c r="BX239" s="90"/>
      <c r="BY239" s="90"/>
      <c r="BZ239" s="90"/>
      <c r="CA239" s="90"/>
      <c r="CB239" s="90"/>
      <c r="CC239" s="90"/>
      <c r="CD239" s="90"/>
      <c r="CE239" s="90"/>
      <c r="CF239" s="90"/>
      <c r="CG239" s="90"/>
      <c r="CH239" s="90"/>
      <c r="CI239" s="90"/>
      <c r="CJ239" s="90"/>
      <c r="CK239" s="90"/>
      <c r="CL239" s="90"/>
      <c r="CM239" s="90"/>
      <c r="CN239" s="90"/>
      <c r="CO239" s="90"/>
      <c r="CP239" s="90"/>
      <c r="CQ239" s="90"/>
      <c r="CR239" s="90"/>
      <c r="CS239" s="90"/>
      <c r="CT239" s="90"/>
      <c r="CU239" s="90"/>
      <c r="CV239" s="90"/>
      <c r="CW239" s="90"/>
      <c r="CX239" s="90"/>
    </row>
    <row r="240" spans="3:102" ht="23.25" x14ac:dyDescent="0.35"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  <c r="AH240" s="90"/>
      <c r="AI240" s="90"/>
      <c r="AJ240" s="90"/>
      <c r="AK240" s="90"/>
      <c r="AL240" s="90"/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  <c r="BM240" s="90"/>
      <c r="BN240" s="90"/>
      <c r="BO240" s="90"/>
      <c r="BP240" s="90"/>
      <c r="BQ240" s="90"/>
      <c r="BR240" s="90"/>
      <c r="BS240" s="90"/>
      <c r="BT240" s="90"/>
      <c r="BU240" s="90"/>
      <c r="BV240" s="90"/>
      <c r="BW240" s="90"/>
      <c r="BX240" s="90"/>
      <c r="BY240" s="90"/>
      <c r="BZ240" s="90"/>
      <c r="CA240" s="90"/>
      <c r="CB240" s="90"/>
      <c r="CC240" s="90"/>
      <c r="CD240" s="90"/>
      <c r="CE240" s="90"/>
      <c r="CF240" s="90"/>
      <c r="CG240" s="90"/>
      <c r="CH240" s="90"/>
      <c r="CI240" s="90"/>
      <c r="CJ240" s="90"/>
      <c r="CK240" s="90"/>
      <c r="CL240" s="90"/>
      <c r="CM240" s="90"/>
      <c r="CN240" s="90"/>
      <c r="CO240" s="90"/>
      <c r="CP240" s="90"/>
      <c r="CQ240" s="90"/>
      <c r="CR240" s="90"/>
      <c r="CS240" s="90"/>
      <c r="CT240" s="90"/>
      <c r="CU240" s="90"/>
      <c r="CV240" s="90"/>
      <c r="CW240" s="90"/>
      <c r="CX240" s="90"/>
    </row>
    <row r="241" spans="3:102" ht="23.25" x14ac:dyDescent="0.35"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 s="90"/>
      <c r="AN241" s="90"/>
      <c r="AO241" s="90"/>
      <c r="AP241" s="90"/>
      <c r="AQ241" s="90"/>
      <c r="AR241" s="90"/>
      <c r="AS241" s="90"/>
      <c r="AT241" s="90"/>
      <c r="AU241" s="90"/>
      <c r="AV241" s="90"/>
      <c r="AW241" s="90"/>
      <c r="AX241" s="90"/>
      <c r="AY241" s="90"/>
      <c r="AZ241" s="90"/>
      <c r="BA241" s="90"/>
      <c r="BB241" s="90"/>
      <c r="BC241" s="90"/>
      <c r="BD241" s="90"/>
      <c r="BE241" s="90"/>
      <c r="BF241" s="90"/>
      <c r="BG241" s="90"/>
      <c r="BH241" s="90"/>
      <c r="BI241" s="90"/>
      <c r="BJ241" s="90"/>
      <c r="BK241" s="90"/>
      <c r="BL241" s="90"/>
      <c r="BM241" s="90"/>
      <c r="BN241" s="90"/>
      <c r="BO241" s="90"/>
      <c r="BP241" s="90"/>
      <c r="BQ241" s="90"/>
      <c r="BR241" s="90"/>
      <c r="BS241" s="90"/>
      <c r="BT241" s="90"/>
      <c r="BU241" s="90"/>
      <c r="BV241" s="90"/>
      <c r="BW241" s="90"/>
      <c r="BX241" s="90"/>
      <c r="BY241" s="90"/>
      <c r="BZ241" s="90"/>
      <c r="CA241" s="90"/>
      <c r="CB241" s="90"/>
      <c r="CC241" s="90"/>
      <c r="CD241" s="90"/>
      <c r="CE241" s="90"/>
      <c r="CF241" s="90"/>
      <c r="CG241" s="90"/>
      <c r="CH241" s="90"/>
      <c r="CI241" s="90"/>
      <c r="CJ241" s="90"/>
      <c r="CK241" s="90"/>
      <c r="CL241" s="90"/>
      <c r="CM241" s="90"/>
      <c r="CN241" s="90"/>
      <c r="CO241" s="90"/>
      <c r="CP241" s="90"/>
      <c r="CQ241" s="90"/>
      <c r="CR241" s="90"/>
      <c r="CS241" s="90"/>
      <c r="CT241" s="90"/>
      <c r="CU241" s="90"/>
      <c r="CV241" s="90"/>
      <c r="CW241" s="90"/>
      <c r="CX241" s="90"/>
    </row>
    <row r="242" spans="3:102" ht="23.25" x14ac:dyDescent="0.35"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  <c r="AH242" s="90"/>
      <c r="AI242" s="90"/>
      <c r="AJ242" s="90"/>
      <c r="AK242" s="90"/>
      <c r="AL242" s="90"/>
      <c r="AM242" s="90"/>
      <c r="AN242" s="90"/>
      <c r="AO242" s="90"/>
      <c r="AP242" s="90"/>
      <c r="AQ242" s="90"/>
      <c r="AR242" s="90"/>
      <c r="AS242" s="90"/>
      <c r="AT242" s="90"/>
      <c r="AU242" s="90"/>
      <c r="AV242" s="90"/>
      <c r="AW242" s="90"/>
      <c r="AX242" s="90"/>
      <c r="AY242" s="90"/>
      <c r="AZ242" s="90"/>
      <c r="BA242" s="90"/>
      <c r="BB242" s="90"/>
      <c r="BC242" s="90"/>
      <c r="BD242" s="90"/>
      <c r="BE242" s="90"/>
      <c r="BF242" s="90"/>
      <c r="BG242" s="90"/>
      <c r="BH242" s="90"/>
      <c r="BI242" s="90"/>
      <c r="BJ242" s="90"/>
      <c r="BK242" s="90"/>
      <c r="BL242" s="90"/>
      <c r="BM242" s="90"/>
      <c r="BN242" s="90"/>
      <c r="BO242" s="90"/>
      <c r="BP242" s="90"/>
      <c r="BQ242" s="90"/>
      <c r="BR242" s="90"/>
      <c r="BS242" s="90"/>
      <c r="BT242" s="90"/>
      <c r="BU242" s="90"/>
      <c r="BV242" s="90"/>
      <c r="BW242" s="90"/>
      <c r="BX242" s="90"/>
      <c r="BY242" s="90"/>
      <c r="BZ242" s="90"/>
      <c r="CA242" s="90"/>
      <c r="CB242" s="90"/>
      <c r="CC242" s="90"/>
      <c r="CD242" s="90"/>
      <c r="CE242" s="90"/>
      <c r="CF242" s="90"/>
      <c r="CG242" s="90"/>
      <c r="CH242" s="90"/>
      <c r="CI242" s="90"/>
      <c r="CJ242" s="90"/>
      <c r="CK242" s="90"/>
      <c r="CL242" s="90"/>
      <c r="CM242" s="90"/>
      <c r="CN242" s="90"/>
      <c r="CO242" s="90"/>
      <c r="CP242" s="90"/>
      <c r="CQ242" s="90"/>
      <c r="CR242" s="90"/>
      <c r="CS242" s="90"/>
      <c r="CT242" s="90"/>
      <c r="CU242" s="90"/>
      <c r="CV242" s="90"/>
      <c r="CW242" s="90"/>
      <c r="CX242" s="90"/>
    </row>
    <row r="243" spans="3:102" ht="23.25" x14ac:dyDescent="0.35"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  <c r="AH243" s="90"/>
      <c r="AI243" s="90"/>
      <c r="AJ243" s="90"/>
      <c r="AK243" s="90"/>
      <c r="AL243" s="90"/>
      <c r="AM243" s="90"/>
      <c r="AN243" s="90"/>
      <c r="AO243" s="90"/>
      <c r="AP243" s="90"/>
      <c r="AQ243" s="90"/>
      <c r="AR243" s="90"/>
      <c r="AS243" s="90"/>
      <c r="AT243" s="90"/>
      <c r="AU243" s="90"/>
      <c r="AV243" s="90"/>
      <c r="AW243" s="90"/>
      <c r="AX243" s="90"/>
      <c r="AY243" s="90"/>
      <c r="AZ243" s="90"/>
      <c r="BA243" s="90"/>
      <c r="BB243" s="90"/>
      <c r="BC243" s="90"/>
      <c r="BD243" s="90"/>
      <c r="BE243" s="90"/>
      <c r="BF243" s="90"/>
      <c r="BG243" s="90"/>
      <c r="BH243" s="90"/>
      <c r="BI243" s="90"/>
      <c r="BJ243" s="90"/>
      <c r="BK243" s="90"/>
      <c r="BL243" s="90"/>
      <c r="BM243" s="90"/>
      <c r="BN243" s="90"/>
      <c r="BO243" s="90"/>
      <c r="BP243" s="90"/>
      <c r="BQ243" s="90"/>
      <c r="BR243" s="90"/>
      <c r="BS243" s="90"/>
      <c r="BT243" s="90"/>
      <c r="BU243" s="90"/>
      <c r="BV243" s="90"/>
      <c r="BW243" s="90"/>
      <c r="BX243" s="90"/>
      <c r="BY243" s="90"/>
      <c r="BZ243" s="90"/>
      <c r="CA243" s="90"/>
      <c r="CB243" s="90"/>
      <c r="CC243" s="90"/>
      <c r="CD243" s="90"/>
      <c r="CE243" s="90"/>
      <c r="CF243" s="90"/>
      <c r="CG243" s="90"/>
      <c r="CH243" s="90"/>
      <c r="CI243" s="90"/>
      <c r="CJ243" s="90"/>
      <c r="CK243" s="90"/>
      <c r="CL243" s="90"/>
      <c r="CM243" s="90"/>
      <c r="CN243" s="90"/>
      <c r="CO243" s="90"/>
      <c r="CP243" s="90"/>
      <c r="CQ243" s="90"/>
      <c r="CR243" s="90"/>
      <c r="CS243" s="90"/>
      <c r="CT243" s="90"/>
      <c r="CU243" s="90"/>
      <c r="CV243" s="90"/>
      <c r="CW243" s="90"/>
      <c r="CX243" s="90"/>
    </row>
    <row r="244" spans="3:102" ht="23.25" x14ac:dyDescent="0.35"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  <c r="AH244" s="90"/>
      <c r="AI244" s="90"/>
      <c r="AJ244" s="90"/>
      <c r="AK244" s="90"/>
      <c r="AL244" s="90"/>
      <c r="AM244" s="90"/>
      <c r="AN244" s="90"/>
      <c r="AO244" s="90"/>
      <c r="AP244" s="90"/>
      <c r="AQ244" s="90"/>
      <c r="AR244" s="90"/>
      <c r="AS244" s="90"/>
      <c r="AT244" s="90"/>
      <c r="AU244" s="90"/>
      <c r="AV244" s="90"/>
      <c r="AW244" s="90"/>
      <c r="AX244" s="90"/>
      <c r="AY244" s="90"/>
      <c r="AZ244" s="90"/>
      <c r="BA244" s="90"/>
      <c r="BB244" s="90"/>
      <c r="BC244" s="90"/>
      <c r="BD244" s="90"/>
      <c r="BE244" s="90"/>
      <c r="BF244" s="90"/>
      <c r="BG244" s="90"/>
      <c r="BH244" s="90"/>
      <c r="BI244" s="90"/>
      <c r="BJ244" s="90"/>
      <c r="BK244" s="90"/>
      <c r="BL244" s="90"/>
      <c r="BM244" s="90"/>
      <c r="BN244" s="90"/>
      <c r="BO244" s="90"/>
      <c r="BP244" s="90"/>
      <c r="BQ244" s="90"/>
      <c r="BR244" s="90"/>
      <c r="BS244" s="90"/>
      <c r="BT244" s="90"/>
      <c r="BU244" s="90"/>
      <c r="BV244" s="90"/>
      <c r="BW244" s="90"/>
      <c r="BX244" s="90"/>
      <c r="BY244" s="90"/>
      <c r="BZ244" s="90"/>
      <c r="CA244" s="90"/>
      <c r="CB244" s="90"/>
      <c r="CC244" s="90"/>
      <c r="CD244" s="90"/>
      <c r="CE244" s="90"/>
      <c r="CF244" s="90"/>
      <c r="CG244" s="90"/>
      <c r="CH244" s="90"/>
      <c r="CI244" s="90"/>
      <c r="CJ244" s="90"/>
      <c r="CK244" s="90"/>
      <c r="CL244" s="90"/>
      <c r="CM244" s="90"/>
      <c r="CN244" s="90"/>
      <c r="CO244" s="90"/>
      <c r="CP244" s="90"/>
      <c r="CQ244" s="90"/>
      <c r="CR244" s="90"/>
      <c r="CS244" s="90"/>
      <c r="CT244" s="90"/>
      <c r="CU244" s="90"/>
      <c r="CV244" s="90"/>
      <c r="CW244" s="90"/>
      <c r="CX244" s="90"/>
    </row>
    <row r="245" spans="3:102" ht="23.25" x14ac:dyDescent="0.35"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  <c r="AH245" s="90"/>
      <c r="AI245" s="90"/>
      <c r="AJ245" s="90"/>
      <c r="AK245" s="90"/>
      <c r="AL245" s="90"/>
      <c r="AM245" s="90"/>
      <c r="AN245" s="90"/>
      <c r="AO245" s="90"/>
      <c r="AP245" s="90"/>
      <c r="AQ245" s="90"/>
      <c r="AR245" s="90"/>
      <c r="AS245" s="90"/>
      <c r="AT245" s="90"/>
      <c r="AU245" s="90"/>
      <c r="AV245" s="90"/>
      <c r="AW245" s="90"/>
      <c r="AX245" s="90"/>
      <c r="AY245" s="90"/>
      <c r="AZ245" s="90"/>
      <c r="BA245" s="90"/>
      <c r="BB245" s="90"/>
      <c r="BC245" s="90"/>
      <c r="BD245" s="90"/>
      <c r="BE245" s="90"/>
      <c r="BF245" s="90"/>
      <c r="BG245" s="90"/>
      <c r="BH245" s="90"/>
      <c r="BI245" s="90"/>
      <c r="BJ245" s="90"/>
      <c r="BK245" s="90"/>
      <c r="BL245" s="90"/>
      <c r="BM245" s="90"/>
      <c r="BN245" s="90"/>
      <c r="BO245" s="90"/>
      <c r="BP245" s="90"/>
      <c r="BQ245" s="90"/>
      <c r="BR245" s="90"/>
      <c r="BS245" s="90"/>
      <c r="BT245" s="90"/>
      <c r="BU245" s="90"/>
      <c r="BV245" s="90"/>
      <c r="BW245" s="90"/>
      <c r="BX245" s="90"/>
      <c r="BY245" s="90"/>
      <c r="BZ245" s="90"/>
      <c r="CA245" s="90"/>
      <c r="CB245" s="90"/>
      <c r="CC245" s="90"/>
      <c r="CD245" s="90"/>
      <c r="CE245" s="90"/>
      <c r="CF245" s="90"/>
      <c r="CG245" s="90"/>
      <c r="CH245" s="90"/>
      <c r="CI245" s="90"/>
      <c r="CJ245" s="90"/>
      <c r="CK245" s="90"/>
      <c r="CL245" s="90"/>
      <c r="CM245" s="90"/>
      <c r="CN245" s="90"/>
      <c r="CO245" s="90"/>
      <c r="CP245" s="90"/>
      <c r="CQ245" s="90"/>
      <c r="CR245" s="90"/>
      <c r="CS245" s="90"/>
      <c r="CT245" s="90"/>
      <c r="CU245" s="90"/>
      <c r="CV245" s="90"/>
      <c r="CW245" s="90"/>
      <c r="CX245" s="90"/>
    </row>
    <row r="246" spans="3:102" ht="23.25" x14ac:dyDescent="0.35"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  <c r="AH246" s="90"/>
      <c r="AI246" s="90"/>
      <c r="AJ246" s="90"/>
      <c r="AK246" s="90"/>
      <c r="AL246" s="90"/>
      <c r="AM246" s="90"/>
      <c r="AN246" s="90"/>
      <c r="AO246" s="90"/>
      <c r="AP246" s="90"/>
      <c r="AQ246" s="90"/>
      <c r="AR246" s="90"/>
      <c r="AS246" s="90"/>
      <c r="AT246" s="90"/>
      <c r="AU246" s="90"/>
      <c r="AV246" s="90"/>
      <c r="AW246" s="90"/>
      <c r="AX246" s="90"/>
      <c r="AY246" s="90"/>
      <c r="AZ246" s="90"/>
      <c r="BA246" s="90"/>
      <c r="BB246" s="90"/>
      <c r="BC246" s="90"/>
      <c r="BD246" s="90"/>
      <c r="BE246" s="90"/>
      <c r="BF246" s="90"/>
      <c r="BG246" s="90"/>
      <c r="BH246" s="90"/>
      <c r="BI246" s="90"/>
      <c r="BJ246" s="90"/>
      <c r="BK246" s="90"/>
      <c r="BL246" s="90"/>
      <c r="BM246" s="90"/>
      <c r="BN246" s="90"/>
      <c r="BO246" s="90"/>
      <c r="BP246" s="90"/>
      <c r="BQ246" s="90"/>
      <c r="BR246" s="90"/>
      <c r="BS246" s="90"/>
      <c r="BT246" s="90"/>
      <c r="BU246" s="90"/>
      <c r="BV246" s="90"/>
      <c r="BW246" s="90"/>
      <c r="BX246" s="90"/>
      <c r="BY246" s="90"/>
      <c r="BZ246" s="90"/>
      <c r="CA246" s="90"/>
      <c r="CB246" s="90"/>
      <c r="CC246" s="90"/>
      <c r="CD246" s="90"/>
      <c r="CE246" s="90"/>
      <c r="CF246" s="90"/>
      <c r="CG246" s="90"/>
      <c r="CH246" s="90"/>
      <c r="CI246" s="90"/>
      <c r="CJ246" s="90"/>
      <c r="CK246" s="90"/>
      <c r="CL246" s="90"/>
      <c r="CM246" s="90"/>
      <c r="CN246" s="90"/>
      <c r="CO246" s="90"/>
      <c r="CP246" s="90"/>
      <c r="CQ246" s="90"/>
      <c r="CR246" s="90"/>
      <c r="CS246" s="90"/>
      <c r="CT246" s="90"/>
      <c r="CU246" s="90"/>
      <c r="CV246" s="90"/>
      <c r="CW246" s="90"/>
      <c r="CX246" s="90"/>
    </row>
    <row r="247" spans="3:102" ht="23.25" x14ac:dyDescent="0.35"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  <c r="AH247" s="90"/>
      <c r="AI247" s="90"/>
      <c r="AJ247" s="90"/>
      <c r="AK247" s="90"/>
      <c r="AL247" s="90"/>
      <c r="AM247" s="90"/>
      <c r="AN247" s="90"/>
      <c r="AO247" s="90"/>
      <c r="AP247" s="90"/>
      <c r="AQ247" s="90"/>
      <c r="AR247" s="90"/>
      <c r="AS247" s="90"/>
      <c r="AT247" s="90"/>
      <c r="AU247" s="90"/>
      <c r="AV247" s="90"/>
      <c r="AW247" s="90"/>
      <c r="AX247" s="90"/>
      <c r="AY247" s="90"/>
      <c r="AZ247" s="90"/>
      <c r="BA247" s="90"/>
      <c r="BB247" s="90"/>
      <c r="BC247" s="90"/>
      <c r="BD247" s="90"/>
      <c r="BE247" s="90"/>
      <c r="BF247" s="90"/>
      <c r="BG247" s="90"/>
      <c r="BH247" s="90"/>
      <c r="BI247" s="90"/>
      <c r="BJ247" s="90"/>
      <c r="BK247" s="90"/>
      <c r="BL247" s="90"/>
      <c r="BM247" s="90"/>
      <c r="BN247" s="90"/>
      <c r="BO247" s="90"/>
      <c r="BP247" s="90"/>
      <c r="BQ247" s="90"/>
      <c r="BR247" s="90"/>
      <c r="BS247" s="90"/>
      <c r="BT247" s="90"/>
      <c r="BU247" s="90"/>
      <c r="BV247" s="90"/>
      <c r="BW247" s="90"/>
      <c r="BX247" s="90"/>
      <c r="BY247" s="90"/>
      <c r="BZ247" s="90"/>
      <c r="CA247" s="90"/>
      <c r="CB247" s="90"/>
      <c r="CC247" s="90"/>
      <c r="CD247" s="90"/>
      <c r="CE247" s="90"/>
      <c r="CF247" s="90"/>
      <c r="CG247" s="90"/>
      <c r="CH247" s="90"/>
      <c r="CI247" s="90"/>
      <c r="CJ247" s="90"/>
      <c r="CK247" s="90"/>
      <c r="CL247" s="90"/>
      <c r="CM247" s="90"/>
      <c r="CN247" s="90"/>
      <c r="CO247" s="90"/>
      <c r="CP247" s="90"/>
      <c r="CQ247" s="90"/>
      <c r="CR247" s="90"/>
      <c r="CS247" s="90"/>
      <c r="CT247" s="90"/>
      <c r="CU247" s="90"/>
      <c r="CV247" s="90"/>
      <c r="CW247" s="90"/>
      <c r="CX247" s="90"/>
    </row>
    <row r="248" spans="3:102" ht="23.25" x14ac:dyDescent="0.35"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  <c r="AH248" s="90"/>
      <c r="AI248" s="90"/>
      <c r="AJ248" s="90"/>
      <c r="AK248" s="90"/>
      <c r="AL248" s="90"/>
      <c r="AM248" s="90"/>
      <c r="AN248" s="90"/>
      <c r="AO248" s="90"/>
      <c r="AP248" s="90"/>
      <c r="AQ248" s="90"/>
      <c r="AR248" s="90"/>
      <c r="AS248" s="90"/>
      <c r="AT248" s="90"/>
      <c r="AU248" s="90"/>
      <c r="AV248" s="90"/>
      <c r="AW248" s="90"/>
      <c r="AX248" s="90"/>
      <c r="AY248" s="90"/>
      <c r="AZ248" s="90"/>
      <c r="BA248" s="90"/>
      <c r="BB248" s="90"/>
      <c r="BC248" s="90"/>
      <c r="BD248" s="90"/>
      <c r="BE248" s="90"/>
      <c r="BF248" s="90"/>
      <c r="BG248" s="90"/>
      <c r="BH248" s="90"/>
      <c r="BI248" s="90"/>
      <c r="BJ248" s="90"/>
      <c r="BK248" s="90"/>
      <c r="BL248" s="90"/>
      <c r="BM248" s="90"/>
      <c r="BN248" s="90"/>
      <c r="BO248" s="90"/>
      <c r="BP248" s="90"/>
      <c r="BQ248" s="90"/>
      <c r="BR248" s="90"/>
      <c r="BS248" s="90"/>
      <c r="BT248" s="90"/>
      <c r="BU248" s="90"/>
      <c r="BV248" s="90"/>
      <c r="BW248" s="90"/>
      <c r="BX248" s="90"/>
      <c r="BY248" s="90"/>
      <c r="BZ248" s="90"/>
      <c r="CA248" s="90"/>
      <c r="CB248" s="90"/>
      <c r="CC248" s="90"/>
      <c r="CD248" s="90"/>
      <c r="CE248" s="90"/>
      <c r="CF248" s="90"/>
      <c r="CG248" s="90"/>
      <c r="CH248" s="90"/>
      <c r="CI248" s="90"/>
      <c r="CJ248" s="90"/>
      <c r="CK248" s="90"/>
      <c r="CL248" s="90"/>
      <c r="CM248" s="90"/>
      <c r="CN248" s="90"/>
      <c r="CO248" s="90"/>
      <c r="CP248" s="90"/>
      <c r="CQ248" s="90"/>
      <c r="CR248" s="90"/>
      <c r="CS248" s="90"/>
      <c r="CT248" s="90"/>
      <c r="CU248" s="90"/>
      <c r="CV248" s="90"/>
      <c r="CW248" s="90"/>
      <c r="CX248" s="90"/>
    </row>
    <row r="249" spans="3:102" ht="23.25" x14ac:dyDescent="0.35"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  <c r="AH249" s="90"/>
      <c r="AI249" s="90"/>
      <c r="AJ249" s="90"/>
      <c r="AK249" s="90"/>
      <c r="AL249" s="90"/>
      <c r="AM249" s="90"/>
      <c r="AN249" s="90"/>
      <c r="AO249" s="90"/>
      <c r="AP249" s="90"/>
      <c r="AQ249" s="90"/>
      <c r="AR249" s="90"/>
      <c r="AS249" s="90"/>
      <c r="AT249" s="90"/>
      <c r="AU249" s="90"/>
      <c r="AV249" s="90"/>
      <c r="AW249" s="90"/>
      <c r="AX249" s="90"/>
      <c r="AY249" s="90"/>
      <c r="AZ249" s="90"/>
      <c r="BA249" s="90"/>
      <c r="BB249" s="90"/>
      <c r="BC249" s="90"/>
      <c r="BD249" s="90"/>
      <c r="BE249" s="90"/>
      <c r="BF249" s="90"/>
      <c r="BG249" s="90"/>
      <c r="BH249" s="90"/>
      <c r="BI249" s="90"/>
      <c r="BJ249" s="90"/>
      <c r="BK249" s="90"/>
      <c r="BL249" s="90"/>
      <c r="BM249" s="90"/>
      <c r="BN249" s="90"/>
      <c r="BO249" s="90"/>
      <c r="BP249" s="90"/>
      <c r="BQ249" s="90"/>
      <c r="BR249" s="90"/>
      <c r="BS249" s="90"/>
      <c r="BT249" s="90"/>
      <c r="BU249" s="90"/>
      <c r="BV249" s="90"/>
      <c r="BW249" s="90"/>
      <c r="BX249" s="90"/>
      <c r="BY249" s="90"/>
      <c r="BZ249" s="90"/>
      <c r="CA249" s="90"/>
      <c r="CB249" s="90"/>
      <c r="CC249" s="90"/>
      <c r="CD249" s="90"/>
      <c r="CE249" s="90"/>
      <c r="CF249" s="90"/>
      <c r="CG249" s="90"/>
      <c r="CH249" s="90"/>
      <c r="CI249" s="90"/>
      <c r="CJ249" s="90"/>
      <c r="CK249" s="90"/>
      <c r="CL249" s="90"/>
      <c r="CM249" s="90"/>
      <c r="CN249" s="90"/>
      <c r="CO249" s="90"/>
      <c r="CP249" s="90"/>
      <c r="CQ249" s="90"/>
      <c r="CR249" s="90"/>
      <c r="CS249" s="90"/>
      <c r="CT249" s="90"/>
      <c r="CU249" s="90"/>
      <c r="CV249" s="90"/>
      <c r="CW249" s="90"/>
      <c r="CX249" s="90"/>
    </row>
    <row r="250" spans="3:102" ht="23.25" x14ac:dyDescent="0.35"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  <c r="AH250" s="90"/>
      <c r="AI250" s="90"/>
      <c r="AJ250" s="90"/>
      <c r="AK250" s="90"/>
      <c r="AL250" s="90"/>
      <c r="AM250" s="90"/>
      <c r="AN250" s="90"/>
      <c r="AO250" s="90"/>
      <c r="AP250" s="90"/>
      <c r="AQ250" s="90"/>
      <c r="AR250" s="90"/>
      <c r="AS250" s="90"/>
      <c r="AT250" s="90"/>
      <c r="AU250" s="90"/>
      <c r="AV250" s="90"/>
      <c r="AW250" s="90"/>
      <c r="AX250" s="90"/>
      <c r="AY250" s="90"/>
      <c r="AZ250" s="90"/>
      <c r="BA250" s="90"/>
      <c r="BB250" s="90"/>
      <c r="BC250" s="90"/>
      <c r="BD250" s="90"/>
      <c r="BE250" s="90"/>
      <c r="BF250" s="90"/>
      <c r="BG250" s="90"/>
      <c r="BH250" s="90"/>
      <c r="BI250" s="90"/>
      <c r="BJ250" s="90"/>
      <c r="BK250" s="90"/>
      <c r="BL250" s="90"/>
      <c r="BM250" s="90"/>
      <c r="BN250" s="90"/>
      <c r="BO250" s="90"/>
      <c r="BP250" s="90"/>
      <c r="BQ250" s="90"/>
      <c r="BR250" s="90"/>
      <c r="BS250" s="90"/>
      <c r="BT250" s="90"/>
      <c r="BU250" s="90"/>
      <c r="BV250" s="90"/>
      <c r="BW250" s="90"/>
      <c r="BX250" s="90"/>
      <c r="BY250" s="90"/>
      <c r="BZ250" s="90"/>
      <c r="CA250" s="90"/>
      <c r="CB250" s="90"/>
      <c r="CC250" s="90"/>
      <c r="CD250" s="90"/>
      <c r="CE250" s="90"/>
      <c r="CF250" s="90"/>
      <c r="CG250" s="90"/>
      <c r="CH250" s="90"/>
      <c r="CI250" s="90"/>
      <c r="CJ250" s="90"/>
      <c r="CK250" s="90"/>
      <c r="CL250" s="90"/>
      <c r="CM250" s="90"/>
      <c r="CN250" s="90"/>
      <c r="CO250" s="90"/>
      <c r="CP250" s="90"/>
      <c r="CQ250" s="90"/>
      <c r="CR250" s="90"/>
      <c r="CS250" s="90"/>
      <c r="CT250" s="90"/>
      <c r="CU250" s="90"/>
      <c r="CV250" s="90"/>
      <c r="CW250" s="90"/>
      <c r="CX250" s="90"/>
    </row>
    <row r="251" spans="3:102" ht="23.25" x14ac:dyDescent="0.35"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  <c r="AH251" s="90"/>
      <c r="AI251" s="90"/>
      <c r="AJ251" s="90"/>
      <c r="AK251" s="90"/>
      <c r="AL251" s="90"/>
      <c r="AM251" s="90"/>
      <c r="AN251" s="90"/>
      <c r="AO251" s="90"/>
      <c r="AP251" s="90"/>
      <c r="AQ251" s="90"/>
      <c r="AR251" s="90"/>
      <c r="AS251" s="90"/>
      <c r="AT251" s="90"/>
      <c r="AU251" s="90"/>
      <c r="AV251" s="90"/>
      <c r="AW251" s="90"/>
      <c r="AX251" s="90"/>
      <c r="AY251" s="90"/>
      <c r="AZ251" s="90"/>
      <c r="BA251" s="90"/>
      <c r="BB251" s="90"/>
      <c r="BC251" s="90"/>
      <c r="BD251" s="90"/>
      <c r="BE251" s="90"/>
      <c r="BF251" s="90"/>
      <c r="BG251" s="90"/>
      <c r="BH251" s="90"/>
      <c r="BI251" s="90"/>
      <c r="BJ251" s="90"/>
      <c r="BK251" s="90"/>
      <c r="BL251" s="90"/>
      <c r="BM251" s="90"/>
      <c r="BN251" s="90"/>
      <c r="BO251" s="90"/>
      <c r="BP251" s="90"/>
      <c r="BQ251" s="90"/>
      <c r="BR251" s="90"/>
      <c r="BS251" s="90"/>
      <c r="BT251" s="90"/>
      <c r="BU251" s="90"/>
      <c r="BV251" s="90"/>
      <c r="BW251" s="90"/>
      <c r="BX251" s="90"/>
      <c r="BY251" s="90"/>
      <c r="BZ251" s="90"/>
      <c r="CA251" s="90"/>
      <c r="CB251" s="90"/>
      <c r="CC251" s="90"/>
      <c r="CD251" s="90"/>
      <c r="CE251" s="90"/>
      <c r="CF251" s="90"/>
      <c r="CG251" s="90"/>
      <c r="CH251" s="90"/>
      <c r="CI251" s="90"/>
      <c r="CJ251" s="90"/>
      <c r="CK251" s="90"/>
      <c r="CL251" s="90"/>
      <c r="CM251" s="90"/>
      <c r="CN251" s="90"/>
      <c r="CO251" s="90"/>
      <c r="CP251" s="90"/>
      <c r="CQ251" s="90"/>
      <c r="CR251" s="90"/>
      <c r="CS251" s="90"/>
      <c r="CT251" s="90"/>
      <c r="CU251" s="90"/>
      <c r="CV251" s="90"/>
      <c r="CW251" s="90"/>
      <c r="CX251" s="90"/>
    </row>
    <row r="252" spans="3:102" ht="23.25" x14ac:dyDescent="0.35"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0"/>
      <c r="AE252" s="90"/>
      <c r="AF252" s="90"/>
      <c r="AG252" s="90"/>
      <c r="AH252" s="90"/>
      <c r="AI252" s="90"/>
      <c r="AJ252" s="90"/>
      <c r="AK252" s="90"/>
      <c r="AL252" s="90"/>
      <c r="AM252" s="90"/>
      <c r="AN252" s="90"/>
      <c r="AO252" s="90"/>
      <c r="AP252" s="90"/>
      <c r="AQ252" s="90"/>
      <c r="AR252" s="90"/>
      <c r="AS252" s="90"/>
      <c r="AT252" s="90"/>
      <c r="AU252" s="90"/>
      <c r="AV252" s="90"/>
      <c r="AW252" s="90"/>
      <c r="AX252" s="90"/>
      <c r="AY252" s="90"/>
      <c r="AZ252" s="90"/>
      <c r="BA252" s="90"/>
      <c r="BB252" s="90"/>
      <c r="BC252" s="90"/>
      <c r="BD252" s="90"/>
      <c r="BE252" s="90"/>
      <c r="BF252" s="90"/>
      <c r="BG252" s="90"/>
      <c r="BH252" s="90"/>
      <c r="BI252" s="90"/>
      <c r="BJ252" s="90"/>
      <c r="BK252" s="90"/>
      <c r="BL252" s="90"/>
      <c r="BM252" s="90"/>
      <c r="BN252" s="90"/>
      <c r="BO252" s="90"/>
      <c r="BP252" s="90"/>
      <c r="BQ252" s="90"/>
      <c r="BR252" s="90"/>
      <c r="BS252" s="90"/>
      <c r="BT252" s="90"/>
      <c r="BU252" s="90"/>
      <c r="BV252" s="90"/>
      <c r="BW252" s="90"/>
      <c r="BX252" s="90"/>
      <c r="BY252" s="90"/>
      <c r="BZ252" s="90"/>
      <c r="CA252" s="90"/>
      <c r="CB252" s="90"/>
      <c r="CC252" s="90"/>
      <c r="CD252" s="90"/>
      <c r="CE252" s="90"/>
      <c r="CF252" s="90"/>
      <c r="CG252" s="90"/>
      <c r="CH252" s="90"/>
      <c r="CI252" s="90"/>
      <c r="CJ252" s="90"/>
      <c r="CK252" s="90"/>
      <c r="CL252" s="90"/>
      <c r="CM252" s="90"/>
      <c r="CN252" s="90"/>
      <c r="CO252" s="90"/>
      <c r="CP252" s="90"/>
      <c r="CQ252" s="90"/>
      <c r="CR252" s="90"/>
      <c r="CS252" s="90"/>
      <c r="CT252" s="90"/>
      <c r="CU252" s="90"/>
      <c r="CV252" s="90"/>
      <c r="CW252" s="90"/>
      <c r="CX252" s="90"/>
    </row>
    <row r="253" spans="3:102" ht="23.25" x14ac:dyDescent="0.35"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0"/>
      <c r="AE253" s="90"/>
      <c r="AF253" s="90"/>
      <c r="AG253" s="90"/>
      <c r="AH253" s="90"/>
      <c r="AI253" s="90"/>
      <c r="AJ253" s="90"/>
      <c r="AK253" s="90"/>
      <c r="AL253" s="90"/>
      <c r="AM253" s="90"/>
      <c r="AN253" s="90"/>
      <c r="AO253" s="90"/>
      <c r="AP253" s="90"/>
      <c r="AQ253" s="90"/>
      <c r="AR253" s="90"/>
      <c r="AS253" s="90"/>
      <c r="AT253" s="90"/>
      <c r="AU253" s="90"/>
      <c r="AV253" s="90"/>
      <c r="AW253" s="90"/>
      <c r="AX253" s="90"/>
      <c r="AY253" s="90"/>
      <c r="AZ253" s="90"/>
      <c r="BA253" s="90"/>
      <c r="BB253" s="90"/>
      <c r="BC253" s="90"/>
      <c r="BD253" s="90"/>
      <c r="BE253" s="90"/>
      <c r="BF253" s="90"/>
      <c r="BG253" s="90"/>
      <c r="BH253" s="90"/>
      <c r="BI253" s="90"/>
      <c r="BJ253" s="90"/>
      <c r="BK253" s="90"/>
      <c r="BL253" s="90"/>
      <c r="BM253" s="90"/>
      <c r="BN253" s="90"/>
      <c r="BO253" s="90"/>
      <c r="BP253" s="90"/>
      <c r="BQ253" s="90"/>
      <c r="BR253" s="90"/>
      <c r="BS253" s="90"/>
      <c r="BT253" s="90"/>
      <c r="BU253" s="90"/>
      <c r="BV253" s="90"/>
      <c r="BW253" s="90"/>
      <c r="BX253" s="90"/>
      <c r="BY253" s="90"/>
      <c r="BZ253" s="90"/>
      <c r="CA253" s="90"/>
      <c r="CB253" s="90"/>
      <c r="CC253" s="90"/>
      <c r="CD253" s="90"/>
      <c r="CE253" s="90"/>
      <c r="CF253" s="90"/>
      <c r="CG253" s="90"/>
      <c r="CH253" s="90"/>
      <c r="CI253" s="90"/>
      <c r="CJ253" s="90"/>
      <c r="CK253" s="90"/>
      <c r="CL253" s="90"/>
      <c r="CM253" s="90"/>
      <c r="CN253" s="90"/>
      <c r="CO253" s="90"/>
      <c r="CP253" s="90"/>
      <c r="CQ253" s="90"/>
      <c r="CR253" s="90"/>
      <c r="CS253" s="90"/>
      <c r="CT253" s="90"/>
      <c r="CU253" s="90"/>
      <c r="CV253" s="90"/>
      <c r="CW253" s="90"/>
      <c r="CX253" s="90"/>
    </row>
    <row r="254" spans="3:102" ht="23.25" x14ac:dyDescent="0.35"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0"/>
      <c r="AE254" s="90"/>
      <c r="AF254" s="90"/>
      <c r="AG254" s="90"/>
      <c r="AH254" s="90"/>
      <c r="AI254" s="90"/>
      <c r="AJ254" s="90"/>
      <c r="AK254" s="90"/>
      <c r="AL254" s="90"/>
      <c r="AM254" s="90"/>
      <c r="AN254" s="90"/>
      <c r="AO254" s="90"/>
      <c r="AP254" s="90"/>
      <c r="AQ254" s="90"/>
      <c r="AR254" s="90"/>
      <c r="AS254" s="90"/>
      <c r="AT254" s="90"/>
      <c r="AU254" s="90"/>
      <c r="AV254" s="90"/>
      <c r="AW254" s="90"/>
      <c r="AX254" s="90"/>
      <c r="AY254" s="90"/>
      <c r="AZ254" s="90"/>
      <c r="BA254" s="90"/>
      <c r="BB254" s="90"/>
      <c r="BC254" s="90"/>
      <c r="BD254" s="90"/>
      <c r="BE254" s="90"/>
      <c r="BF254" s="90"/>
      <c r="BG254" s="90"/>
      <c r="BH254" s="90"/>
      <c r="BI254" s="90"/>
      <c r="BJ254" s="90"/>
      <c r="BK254" s="90"/>
      <c r="BL254" s="90"/>
      <c r="BM254" s="90"/>
      <c r="BN254" s="90"/>
      <c r="BO254" s="90"/>
      <c r="BP254" s="90"/>
      <c r="BQ254" s="90"/>
      <c r="BR254" s="90"/>
      <c r="BS254" s="90"/>
      <c r="BT254" s="90"/>
      <c r="BU254" s="90"/>
      <c r="BV254" s="90"/>
      <c r="BW254" s="90"/>
      <c r="BX254" s="90"/>
      <c r="BY254" s="90"/>
      <c r="BZ254" s="90"/>
      <c r="CA254" s="90"/>
      <c r="CB254" s="90"/>
      <c r="CC254" s="90"/>
      <c r="CD254" s="90"/>
      <c r="CE254" s="90"/>
      <c r="CF254" s="90"/>
      <c r="CG254" s="90"/>
      <c r="CH254" s="90"/>
      <c r="CI254" s="90"/>
      <c r="CJ254" s="90"/>
      <c r="CK254" s="90"/>
      <c r="CL254" s="90"/>
      <c r="CM254" s="90"/>
      <c r="CN254" s="90"/>
      <c r="CO254" s="90"/>
      <c r="CP254" s="90"/>
      <c r="CQ254" s="90"/>
      <c r="CR254" s="90"/>
      <c r="CS254" s="90"/>
      <c r="CT254" s="90"/>
      <c r="CU254" s="90"/>
      <c r="CV254" s="90"/>
      <c r="CW254" s="90"/>
      <c r="CX254" s="90"/>
    </row>
    <row r="255" spans="3:102" ht="23.25" x14ac:dyDescent="0.35"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0"/>
      <c r="AE255" s="90"/>
      <c r="AF255" s="90"/>
      <c r="AG255" s="90"/>
      <c r="AH255" s="90"/>
      <c r="AI255" s="90"/>
      <c r="AJ255" s="90"/>
      <c r="AK255" s="90"/>
      <c r="AL255" s="90"/>
      <c r="AM255" s="90"/>
      <c r="AN255" s="90"/>
      <c r="AO255" s="90"/>
      <c r="AP255" s="90"/>
      <c r="AQ255" s="90"/>
      <c r="AR255" s="90"/>
      <c r="AS255" s="90"/>
      <c r="AT255" s="90"/>
      <c r="AU255" s="90"/>
      <c r="AV255" s="90"/>
      <c r="AW255" s="90"/>
      <c r="AX255" s="90"/>
      <c r="AY255" s="90"/>
      <c r="AZ255" s="90"/>
      <c r="BA255" s="90"/>
      <c r="BB255" s="90"/>
      <c r="BC255" s="90"/>
      <c r="BD255" s="90"/>
      <c r="BE255" s="90"/>
      <c r="BF255" s="90"/>
      <c r="BG255" s="90"/>
      <c r="BH255" s="90"/>
      <c r="BI255" s="90"/>
      <c r="BJ255" s="90"/>
      <c r="BK255" s="90"/>
      <c r="BL255" s="90"/>
      <c r="BM255" s="90"/>
      <c r="BN255" s="90"/>
      <c r="BO255" s="90"/>
      <c r="BP255" s="90"/>
      <c r="BQ255" s="90"/>
      <c r="BR255" s="90"/>
      <c r="BS255" s="90"/>
      <c r="BT255" s="90"/>
      <c r="BU255" s="90"/>
      <c r="BV255" s="90"/>
      <c r="BW255" s="90"/>
      <c r="BX255" s="90"/>
      <c r="BY255" s="90"/>
      <c r="BZ255" s="90"/>
      <c r="CA255" s="90"/>
      <c r="CB255" s="90"/>
      <c r="CC255" s="90"/>
      <c r="CD255" s="90"/>
      <c r="CE255" s="90"/>
      <c r="CF255" s="90"/>
      <c r="CG255" s="90"/>
      <c r="CH255" s="90"/>
      <c r="CI255" s="90"/>
      <c r="CJ255" s="90"/>
      <c r="CK255" s="90"/>
      <c r="CL255" s="90"/>
      <c r="CM255" s="90"/>
      <c r="CN255" s="90"/>
      <c r="CO255" s="90"/>
      <c r="CP255" s="90"/>
      <c r="CQ255" s="90"/>
      <c r="CR255" s="90"/>
      <c r="CS255" s="90"/>
      <c r="CT255" s="90"/>
      <c r="CU255" s="90"/>
      <c r="CV255" s="90"/>
      <c r="CW255" s="90"/>
      <c r="CX255" s="90"/>
    </row>
    <row r="256" spans="3:102" ht="23.25" x14ac:dyDescent="0.35"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0"/>
      <c r="AE256" s="90"/>
      <c r="AF256" s="90"/>
      <c r="AG256" s="90"/>
      <c r="AH256" s="90"/>
      <c r="AI256" s="90"/>
      <c r="AJ256" s="90"/>
      <c r="AK256" s="90"/>
      <c r="AL256" s="90"/>
      <c r="AM256" s="90"/>
      <c r="AN256" s="90"/>
      <c r="AO256" s="90"/>
      <c r="AP256" s="90"/>
      <c r="AQ256" s="90"/>
      <c r="AR256" s="90"/>
      <c r="AS256" s="90"/>
      <c r="AT256" s="90"/>
      <c r="AU256" s="90"/>
      <c r="AV256" s="90"/>
      <c r="AW256" s="90"/>
      <c r="AX256" s="90"/>
      <c r="AY256" s="90"/>
      <c r="AZ256" s="90"/>
      <c r="BA256" s="90"/>
      <c r="BB256" s="90"/>
      <c r="BC256" s="90"/>
      <c r="BD256" s="90"/>
      <c r="BE256" s="90"/>
      <c r="BF256" s="90"/>
      <c r="BG256" s="90"/>
      <c r="BH256" s="90"/>
      <c r="BI256" s="90"/>
      <c r="BJ256" s="90"/>
      <c r="BK256" s="90"/>
      <c r="BL256" s="90"/>
      <c r="BM256" s="90"/>
      <c r="BN256" s="90"/>
      <c r="BO256" s="90"/>
      <c r="BP256" s="90"/>
      <c r="BQ256" s="90"/>
      <c r="BR256" s="90"/>
      <c r="BS256" s="90"/>
      <c r="BT256" s="90"/>
      <c r="BU256" s="90"/>
      <c r="BV256" s="90"/>
      <c r="BW256" s="90"/>
      <c r="BX256" s="90"/>
      <c r="BY256" s="90"/>
      <c r="BZ256" s="90"/>
      <c r="CA256" s="90"/>
      <c r="CB256" s="90"/>
      <c r="CC256" s="90"/>
      <c r="CD256" s="90"/>
      <c r="CE256" s="90"/>
      <c r="CF256" s="90"/>
      <c r="CG256" s="90"/>
      <c r="CH256" s="90"/>
      <c r="CI256" s="90"/>
      <c r="CJ256" s="90"/>
      <c r="CK256" s="90"/>
      <c r="CL256" s="90"/>
      <c r="CM256" s="90"/>
      <c r="CN256" s="90"/>
      <c r="CO256" s="90"/>
      <c r="CP256" s="90"/>
      <c r="CQ256" s="90"/>
      <c r="CR256" s="90"/>
      <c r="CS256" s="90"/>
      <c r="CT256" s="90"/>
      <c r="CU256" s="90"/>
      <c r="CV256" s="90"/>
      <c r="CW256" s="90"/>
      <c r="CX256" s="90"/>
    </row>
    <row r="257" spans="3:102" ht="23.25" x14ac:dyDescent="0.35"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0"/>
      <c r="AE257" s="90"/>
      <c r="AF257" s="90"/>
      <c r="AG257" s="90"/>
      <c r="AH257" s="90"/>
      <c r="AI257" s="90"/>
      <c r="AJ257" s="90"/>
      <c r="AK257" s="90"/>
      <c r="AL257" s="90"/>
      <c r="AM257" s="90"/>
      <c r="AN257" s="90"/>
      <c r="AO257" s="90"/>
      <c r="AP257" s="90"/>
      <c r="AQ257" s="90"/>
      <c r="AR257" s="90"/>
      <c r="AS257" s="90"/>
      <c r="AT257" s="90"/>
      <c r="AU257" s="90"/>
      <c r="AV257" s="90"/>
      <c r="AW257" s="90"/>
      <c r="AX257" s="90"/>
      <c r="AY257" s="90"/>
      <c r="AZ257" s="90"/>
      <c r="BA257" s="90"/>
      <c r="BB257" s="90"/>
      <c r="BC257" s="90"/>
      <c r="BD257" s="90"/>
      <c r="BE257" s="90"/>
      <c r="BF257" s="90"/>
      <c r="BG257" s="90"/>
      <c r="BH257" s="90"/>
      <c r="BI257" s="90"/>
      <c r="BJ257" s="90"/>
      <c r="BK257" s="90"/>
      <c r="BL257" s="90"/>
      <c r="BM257" s="90"/>
      <c r="BN257" s="90"/>
      <c r="BO257" s="90"/>
      <c r="BP257" s="90"/>
      <c r="BQ257" s="90"/>
      <c r="BR257" s="90"/>
      <c r="BS257" s="90"/>
      <c r="BT257" s="90"/>
      <c r="BU257" s="90"/>
      <c r="BV257" s="90"/>
      <c r="BW257" s="90"/>
      <c r="BX257" s="90"/>
      <c r="BY257" s="90"/>
      <c r="BZ257" s="90"/>
      <c r="CA257" s="90"/>
      <c r="CB257" s="90"/>
      <c r="CC257" s="90"/>
      <c r="CD257" s="90"/>
      <c r="CE257" s="90"/>
      <c r="CF257" s="90"/>
      <c r="CG257" s="90"/>
      <c r="CH257" s="90"/>
      <c r="CI257" s="90"/>
      <c r="CJ257" s="90"/>
      <c r="CK257" s="90"/>
      <c r="CL257" s="90"/>
      <c r="CM257" s="90"/>
      <c r="CN257" s="90"/>
      <c r="CO257" s="90"/>
      <c r="CP257" s="90"/>
      <c r="CQ257" s="90"/>
      <c r="CR257" s="90"/>
      <c r="CS257" s="90"/>
      <c r="CT257" s="90"/>
      <c r="CU257" s="90"/>
      <c r="CV257" s="90"/>
      <c r="CW257" s="90"/>
      <c r="CX257" s="90"/>
    </row>
    <row r="258" spans="3:102" ht="23.25" x14ac:dyDescent="0.35"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0"/>
      <c r="AE258" s="90"/>
      <c r="AF258" s="90"/>
      <c r="AG258" s="90"/>
      <c r="AH258" s="90"/>
      <c r="AI258" s="90"/>
      <c r="AJ258" s="90"/>
      <c r="AK258" s="90"/>
      <c r="AL258" s="90"/>
      <c r="AM258" s="90"/>
      <c r="AN258" s="90"/>
      <c r="AO258" s="90"/>
      <c r="AP258" s="90"/>
      <c r="AQ258" s="90"/>
      <c r="AR258" s="90"/>
      <c r="AS258" s="90"/>
      <c r="AT258" s="90"/>
      <c r="AU258" s="90"/>
      <c r="AV258" s="90"/>
      <c r="AW258" s="90"/>
      <c r="AX258" s="90"/>
      <c r="AY258" s="90"/>
      <c r="AZ258" s="90"/>
      <c r="BA258" s="90"/>
      <c r="BB258" s="90"/>
      <c r="BC258" s="90"/>
      <c r="BD258" s="90"/>
      <c r="BE258" s="90"/>
      <c r="BF258" s="90"/>
      <c r="BG258" s="90"/>
      <c r="BH258" s="90"/>
      <c r="BI258" s="90"/>
      <c r="BJ258" s="90"/>
      <c r="BK258" s="90"/>
      <c r="BL258" s="90"/>
      <c r="BM258" s="90"/>
      <c r="BN258" s="90"/>
      <c r="BO258" s="90"/>
      <c r="BP258" s="90"/>
      <c r="BQ258" s="90"/>
      <c r="BR258" s="90"/>
      <c r="BS258" s="90"/>
      <c r="BT258" s="90"/>
      <c r="BU258" s="90"/>
      <c r="BV258" s="90"/>
      <c r="BW258" s="90"/>
      <c r="BX258" s="90"/>
      <c r="BY258" s="90"/>
      <c r="BZ258" s="90"/>
      <c r="CA258" s="90"/>
      <c r="CB258" s="90"/>
      <c r="CC258" s="90"/>
      <c r="CD258" s="90"/>
      <c r="CE258" s="90"/>
      <c r="CF258" s="90"/>
      <c r="CG258" s="90"/>
      <c r="CH258" s="90"/>
      <c r="CI258" s="90"/>
      <c r="CJ258" s="90"/>
      <c r="CK258" s="90"/>
      <c r="CL258" s="90"/>
      <c r="CM258" s="90"/>
      <c r="CN258" s="90"/>
      <c r="CO258" s="90"/>
      <c r="CP258" s="90"/>
      <c r="CQ258" s="90"/>
      <c r="CR258" s="90"/>
      <c r="CS258" s="90"/>
      <c r="CT258" s="90"/>
      <c r="CU258" s="90"/>
      <c r="CV258" s="90"/>
      <c r="CW258" s="90"/>
      <c r="CX258" s="90"/>
    </row>
    <row r="259" spans="3:102" ht="23.25" x14ac:dyDescent="0.35"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0"/>
      <c r="AE259" s="90"/>
      <c r="AF259" s="90"/>
      <c r="AG259" s="90"/>
      <c r="AH259" s="90"/>
      <c r="AI259" s="90"/>
      <c r="AJ259" s="90"/>
      <c r="AK259" s="90"/>
      <c r="AL259" s="90"/>
      <c r="AM259" s="90"/>
      <c r="AN259" s="90"/>
      <c r="AO259" s="90"/>
      <c r="AP259" s="90"/>
      <c r="AQ259" s="90"/>
      <c r="AR259" s="90"/>
      <c r="AS259" s="90"/>
      <c r="AT259" s="90"/>
      <c r="AU259" s="90"/>
      <c r="AV259" s="90"/>
      <c r="AW259" s="90"/>
      <c r="AX259" s="90"/>
      <c r="AY259" s="90"/>
      <c r="AZ259" s="90"/>
      <c r="BA259" s="90"/>
      <c r="BB259" s="90"/>
      <c r="BC259" s="90"/>
      <c r="BD259" s="90"/>
      <c r="BE259" s="90"/>
      <c r="BF259" s="90"/>
      <c r="BG259" s="90"/>
      <c r="BH259" s="90"/>
      <c r="BI259" s="90"/>
      <c r="BJ259" s="90"/>
      <c r="BK259" s="90"/>
      <c r="BL259" s="90"/>
      <c r="BM259" s="90"/>
      <c r="BN259" s="90"/>
      <c r="BO259" s="90"/>
      <c r="BP259" s="90"/>
      <c r="BQ259" s="90"/>
      <c r="BR259" s="90"/>
      <c r="BS259" s="90"/>
      <c r="BT259" s="90"/>
      <c r="BU259" s="90"/>
      <c r="BV259" s="90"/>
      <c r="BW259" s="90"/>
      <c r="BX259" s="90"/>
      <c r="BY259" s="90"/>
      <c r="BZ259" s="90"/>
      <c r="CA259" s="90"/>
      <c r="CB259" s="90"/>
      <c r="CC259" s="90"/>
      <c r="CD259" s="90"/>
      <c r="CE259" s="90"/>
      <c r="CF259" s="90"/>
      <c r="CG259" s="90"/>
      <c r="CH259" s="90"/>
      <c r="CI259" s="90"/>
      <c r="CJ259" s="90"/>
      <c r="CK259" s="90"/>
      <c r="CL259" s="90"/>
      <c r="CM259" s="90"/>
      <c r="CN259" s="90"/>
      <c r="CO259" s="90"/>
      <c r="CP259" s="90"/>
      <c r="CQ259" s="90"/>
      <c r="CR259" s="90"/>
      <c r="CS259" s="90"/>
      <c r="CT259" s="90"/>
      <c r="CU259" s="90"/>
      <c r="CV259" s="90"/>
      <c r="CW259" s="90"/>
      <c r="CX259" s="90"/>
    </row>
    <row r="260" spans="3:102" ht="23.25" x14ac:dyDescent="0.35"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0"/>
      <c r="AE260" s="90"/>
      <c r="AF260" s="90"/>
      <c r="AG260" s="90"/>
      <c r="AH260" s="90"/>
      <c r="AI260" s="90"/>
      <c r="AJ260" s="90"/>
      <c r="AK260" s="90"/>
      <c r="AL260" s="90"/>
      <c r="AM260" s="90"/>
      <c r="AN260" s="90"/>
      <c r="AO260" s="90"/>
      <c r="AP260" s="90"/>
      <c r="AQ260" s="90"/>
      <c r="AR260" s="90"/>
      <c r="AS260" s="90"/>
      <c r="AT260" s="90"/>
      <c r="AU260" s="90"/>
      <c r="AV260" s="90"/>
      <c r="AW260" s="90"/>
      <c r="AX260" s="90"/>
      <c r="AY260" s="90"/>
      <c r="AZ260" s="90"/>
      <c r="BA260" s="90"/>
      <c r="BB260" s="90"/>
      <c r="BC260" s="90"/>
      <c r="BD260" s="90"/>
      <c r="BE260" s="90"/>
      <c r="BF260" s="90"/>
      <c r="BG260" s="90"/>
      <c r="BH260" s="90"/>
      <c r="BI260" s="90"/>
      <c r="BJ260" s="90"/>
      <c r="BK260" s="90"/>
      <c r="BL260" s="90"/>
      <c r="BM260" s="90"/>
      <c r="BN260" s="90"/>
      <c r="BO260" s="90"/>
      <c r="BP260" s="90"/>
      <c r="BQ260" s="90"/>
      <c r="BR260" s="90"/>
      <c r="BS260" s="90"/>
      <c r="BT260" s="90"/>
      <c r="BU260" s="90"/>
      <c r="BV260" s="90"/>
      <c r="BW260" s="90"/>
      <c r="BX260" s="90"/>
      <c r="BY260" s="90"/>
      <c r="BZ260" s="90"/>
      <c r="CA260" s="90"/>
      <c r="CB260" s="90"/>
      <c r="CC260" s="90"/>
      <c r="CD260" s="90"/>
      <c r="CE260" s="90"/>
      <c r="CF260" s="90"/>
      <c r="CG260" s="90"/>
      <c r="CH260" s="90"/>
      <c r="CI260" s="90"/>
      <c r="CJ260" s="90"/>
      <c r="CK260" s="90"/>
      <c r="CL260" s="90"/>
      <c r="CM260" s="90"/>
      <c r="CN260" s="90"/>
      <c r="CO260" s="90"/>
      <c r="CP260" s="90"/>
      <c r="CQ260" s="90"/>
      <c r="CR260" s="90"/>
      <c r="CS260" s="90"/>
      <c r="CT260" s="90"/>
      <c r="CU260" s="90"/>
      <c r="CV260" s="90"/>
      <c r="CW260" s="90"/>
      <c r="CX260" s="90"/>
    </row>
    <row r="261" spans="3:102" ht="23.25" x14ac:dyDescent="0.35"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0"/>
      <c r="AE261" s="90"/>
      <c r="AF261" s="90"/>
      <c r="AG261" s="90"/>
      <c r="AH261" s="90"/>
      <c r="AI261" s="90"/>
      <c r="AJ261" s="90"/>
      <c r="AK261" s="90"/>
      <c r="AL261" s="90"/>
      <c r="AM261" s="90"/>
      <c r="AN261" s="90"/>
      <c r="AO261" s="90"/>
      <c r="AP261" s="90"/>
      <c r="AQ261" s="90"/>
      <c r="AR261" s="90"/>
      <c r="AS261" s="90"/>
      <c r="AT261" s="90"/>
      <c r="AU261" s="90"/>
      <c r="AV261" s="90"/>
      <c r="AW261" s="90"/>
      <c r="AX261" s="90"/>
      <c r="AY261" s="90"/>
      <c r="AZ261" s="90"/>
      <c r="BA261" s="90"/>
      <c r="BB261" s="90"/>
      <c r="BC261" s="90"/>
      <c r="BD261" s="90"/>
      <c r="BE261" s="90"/>
      <c r="BF261" s="90"/>
      <c r="BG261" s="90"/>
      <c r="BH261" s="90"/>
      <c r="BI261" s="90"/>
      <c r="BJ261" s="90"/>
      <c r="BK261" s="90"/>
      <c r="BL261" s="90"/>
      <c r="BM261" s="90"/>
      <c r="BN261" s="90"/>
      <c r="BO261" s="90"/>
      <c r="BP261" s="90"/>
      <c r="BQ261" s="90"/>
      <c r="BR261" s="90"/>
      <c r="BS261" s="90"/>
      <c r="BT261" s="90"/>
      <c r="BU261" s="90"/>
      <c r="BV261" s="90"/>
      <c r="BW261" s="90"/>
      <c r="BX261" s="90"/>
      <c r="BY261" s="90"/>
      <c r="BZ261" s="90"/>
      <c r="CA261" s="90"/>
      <c r="CB261" s="90"/>
      <c r="CC261" s="90"/>
      <c r="CD261" s="90"/>
      <c r="CE261" s="90"/>
      <c r="CF261" s="90"/>
      <c r="CG261" s="90"/>
      <c r="CH261" s="90"/>
      <c r="CI261" s="90"/>
      <c r="CJ261" s="90"/>
      <c r="CK261" s="90"/>
      <c r="CL261" s="90"/>
      <c r="CM261" s="90"/>
      <c r="CN261" s="90"/>
      <c r="CO261" s="90"/>
      <c r="CP261" s="90"/>
      <c r="CQ261" s="90"/>
      <c r="CR261" s="90"/>
      <c r="CS261" s="90"/>
      <c r="CT261" s="90"/>
      <c r="CU261" s="90"/>
      <c r="CV261" s="90"/>
      <c r="CW261" s="90"/>
      <c r="CX261" s="90"/>
    </row>
    <row r="262" spans="3:102" ht="23.25" x14ac:dyDescent="0.35"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  <c r="AH262" s="90"/>
      <c r="AI262" s="90"/>
      <c r="AJ262" s="90"/>
      <c r="AK262" s="90"/>
      <c r="AL262" s="90"/>
      <c r="AM262" s="90"/>
      <c r="AN262" s="90"/>
      <c r="AO262" s="90"/>
      <c r="AP262" s="90"/>
      <c r="AQ262" s="90"/>
      <c r="AR262" s="90"/>
      <c r="AS262" s="90"/>
      <c r="AT262" s="90"/>
      <c r="AU262" s="90"/>
      <c r="AV262" s="90"/>
      <c r="AW262" s="90"/>
      <c r="AX262" s="90"/>
      <c r="AY262" s="90"/>
      <c r="AZ262" s="90"/>
      <c r="BA262" s="90"/>
      <c r="BB262" s="90"/>
      <c r="BC262" s="90"/>
      <c r="BD262" s="90"/>
      <c r="BE262" s="90"/>
      <c r="BF262" s="90"/>
      <c r="BG262" s="90"/>
      <c r="BH262" s="90"/>
      <c r="BI262" s="90"/>
      <c r="BJ262" s="90"/>
      <c r="BK262" s="90"/>
      <c r="BL262" s="90"/>
      <c r="BM262" s="90"/>
      <c r="BN262" s="90"/>
      <c r="BO262" s="90"/>
      <c r="BP262" s="90"/>
      <c r="BQ262" s="90"/>
      <c r="BR262" s="90"/>
      <c r="BS262" s="90"/>
      <c r="BT262" s="90"/>
      <c r="BU262" s="90"/>
      <c r="BV262" s="90"/>
      <c r="BW262" s="90"/>
      <c r="BX262" s="90"/>
      <c r="BY262" s="90"/>
      <c r="BZ262" s="90"/>
      <c r="CA262" s="90"/>
      <c r="CB262" s="90"/>
      <c r="CC262" s="90"/>
      <c r="CD262" s="90"/>
      <c r="CE262" s="90"/>
      <c r="CF262" s="90"/>
      <c r="CG262" s="90"/>
      <c r="CH262" s="90"/>
      <c r="CI262" s="90"/>
      <c r="CJ262" s="90"/>
      <c r="CK262" s="90"/>
      <c r="CL262" s="90"/>
      <c r="CM262" s="90"/>
      <c r="CN262" s="90"/>
      <c r="CO262" s="90"/>
      <c r="CP262" s="90"/>
      <c r="CQ262" s="90"/>
      <c r="CR262" s="90"/>
      <c r="CS262" s="90"/>
      <c r="CT262" s="90"/>
      <c r="CU262" s="90"/>
      <c r="CV262" s="90"/>
      <c r="CW262" s="90"/>
      <c r="CX262" s="90"/>
    </row>
    <row r="263" spans="3:102" ht="23.25" x14ac:dyDescent="0.35"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0"/>
      <c r="AE263" s="90"/>
      <c r="AF263" s="90"/>
      <c r="AG263" s="90"/>
      <c r="AH263" s="90"/>
      <c r="AI263" s="90"/>
      <c r="AJ263" s="90"/>
      <c r="AK263" s="90"/>
      <c r="AL263" s="90"/>
      <c r="AM263" s="90"/>
      <c r="AN263" s="90"/>
      <c r="AO263" s="90"/>
      <c r="AP263" s="90"/>
      <c r="AQ263" s="90"/>
      <c r="AR263" s="90"/>
      <c r="AS263" s="90"/>
      <c r="AT263" s="90"/>
      <c r="AU263" s="90"/>
      <c r="AV263" s="90"/>
      <c r="AW263" s="90"/>
      <c r="AX263" s="90"/>
      <c r="AY263" s="90"/>
      <c r="AZ263" s="90"/>
      <c r="BA263" s="90"/>
      <c r="BB263" s="90"/>
      <c r="BC263" s="90"/>
      <c r="BD263" s="90"/>
      <c r="BE263" s="90"/>
      <c r="BF263" s="90"/>
      <c r="BG263" s="90"/>
      <c r="BH263" s="90"/>
      <c r="BI263" s="90"/>
      <c r="BJ263" s="90"/>
      <c r="BK263" s="90"/>
      <c r="BL263" s="90"/>
      <c r="BM263" s="90"/>
      <c r="BN263" s="90"/>
      <c r="BO263" s="90"/>
      <c r="BP263" s="90"/>
      <c r="BQ263" s="90"/>
      <c r="BR263" s="90"/>
      <c r="BS263" s="90"/>
      <c r="BT263" s="90"/>
      <c r="BU263" s="90"/>
      <c r="BV263" s="90"/>
      <c r="BW263" s="90"/>
      <c r="BX263" s="90"/>
      <c r="BY263" s="90"/>
      <c r="BZ263" s="90"/>
      <c r="CA263" s="90"/>
      <c r="CB263" s="90"/>
      <c r="CC263" s="90"/>
      <c r="CD263" s="90"/>
      <c r="CE263" s="90"/>
      <c r="CF263" s="90"/>
      <c r="CG263" s="90"/>
      <c r="CH263" s="90"/>
      <c r="CI263" s="90"/>
      <c r="CJ263" s="90"/>
      <c r="CK263" s="90"/>
      <c r="CL263" s="90"/>
      <c r="CM263" s="90"/>
      <c r="CN263" s="90"/>
      <c r="CO263" s="90"/>
      <c r="CP263" s="90"/>
      <c r="CQ263" s="90"/>
      <c r="CR263" s="90"/>
      <c r="CS263" s="90"/>
      <c r="CT263" s="90"/>
      <c r="CU263" s="90"/>
      <c r="CV263" s="90"/>
      <c r="CW263" s="90"/>
      <c r="CX263" s="90"/>
    </row>
    <row r="264" spans="3:102" ht="23.25" x14ac:dyDescent="0.35"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0"/>
      <c r="AE264" s="90"/>
      <c r="AF264" s="90"/>
      <c r="AG264" s="90"/>
      <c r="AH264" s="90"/>
      <c r="AI264" s="90"/>
      <c r="AJ264" s="90"/>
      <c r="AK264" s="90"/>
      <c r="AL264" s="90"/>
      <c r="AM264" s="90"/>
      <c r="AN264" s="90"/>
      <c r="AO264" s="90"/>
      <c r="AP264" s="90"/>
      <c r="AQ264" s="90"/>
      <c r="AR264" s="90"/>
      <c r="AS264" s="90"/>
      <c r="AT264" s="90"/>
      <c r="AU264" s="90"/>
      <c r="AV264" s="90"/>
      <c r="AW264" s="90"/>
      <c r="AX264" s="90"/>
      <c r="AY264" s="90"/>
      <c r="AZ264" s="90"/>
      <c r="BA264" s="90"/>
      <c r="BB264" s="90"/>
      <c r="BC264" s="90"/>
      <c r="BD264" s="90"/>
      <c r="BE264" s="90"/>
      <c r="BF264" s="90"/>
      <c r="BG264" s="90"/>
      <c r="BH264" s="90"/>
      <c r="BI264" s="90"/>
      <c r="BJ264" s="90"/>
      <c r="BK264" s="90"/>
      <c r="BL264" s="90"/>
      <c r="BM264" s="90"/>
      <c r="BN264" s="90"/>
      <c r="BO264" s="90"/>
      <c r="BP264" s="90"/>
      <c r="BQ264" s="90"/>
      <c r="BR264" s="90"/>
      <c r="BS264" s="90"/>
      <c r="BT264" s="90"/>
      <c r="BU264" s="90"/>
      <c r="BV264" s="90"/>
      <c r="BW264" s="90"/>
      <c r="BX264" s="90"/>
      <c r="BY264" s="90"/>
      <c r="BZ264" s="90"/>
      <c r="CA264" s="90"/>
      <c r="CB264" s="90"/>
      <c r="CC264" s="90"/>
      <c r="CD264" s="90"/>
      <c r="CE264" s="90"/>
      <c r="CF264" s="90"/>
      <c r="CG264" s="90"/>
      <c r="CH264" s="90"/>
      <c r="CI264" s="90"/>
      <c r="CJ264" s="90"/>
      <c r="CK264" s="90"/>
      <c r="CL264" s="90"/>
      <c r="CM264" s="90"/>
      <c r="CN264" s="90"/>
      <c r="CO264" s="90"/>
      <c r="CP264" s="90"/>
      <c r="CQ264" s="90"/>
      <c r="CR264" s="90"/>
      <c r="CS264" s="90"/>
      <c r="CT264" s="90"/>
      <c r="CU264" s="90"/>
      <c r="CV264" s="90"/>
      <c r="CW264" s="90"/>
      <c r="CX264" s="90"/>
    </row>
    <row r="265" spans="3:102" ht="23.25" x14ac:dyDescent="0.35"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0"/>
      <c r="AE265" s="90"/>
      <c r="AF265" s="90"/>
      <c r="AG265" s="90"/>
      <c r="AH265" s="90"/>
      <c r="AI265" s="90"/>
      <c r="AJ265" s="90"/>
      <c r="AK265" s="90"/>
      <c r="AL265" s="90"/>
      <c r="AM265" s="90"/>
      <c r="AN265" s="90"/>
      <c r="AO265" s="90"/>
      <c r="AP265" s="90"/>
      <c r="AQ265" s="90"/>
      <c r="AR265" s="90"/>
      <c r="AS265" s="90"/>
      <c r="AT265" s="90"/>
      <c r="AU265" s="90"/>
      <c r="AV265" s="90"/>
      <c r="AW265" s="90"/>
      <c r="AX265" s="90"/>
      <c r="AY265" s="90"/>
      <c r="AZ265" s="90"/>
      <c r="BA265" s="90"/>
      <c r="BB265" s="90"/>
      <c r="BC265" s="90"/>
      <c r="BD265" s="90"/>
      <c r="BE265" s="90"/>
      <c r="BF265" s="90"/>
      <c r="BG265" s="90"/>
      <c r="BH265" s="90"/>
      <c r="BI265" s="90"/>
      <c r="BJ265" s="90"/>
      <c r="BK265" s="90"/>
      <c r="BL265" s="90"/>
      <c r="BM265" s="90"/>
      <c r="BN265" s="90"/>
      <c r="BO265" s="90"/>
      <c r="BP265" s="90"/>
      <c r="BQ265" s="90"/>
      <c r="BR265" s="90"/>
      <c r="BS265" s="90"/>
      <c r="BT265" s="90"/>
      <c r="BU265" s="90"/>
      <c r="BV265" s="90"/>
      <c r="BW265" s="90"/>
      <c r="BX265" s="90"/>
      <c r="BY265" s="90"/>
      <c r="BZ265" s="90"/>
      <c r="CA265" s="90"/>
      <c r="CB265" s="90"/>
      <c r="CC265" s="90"/>
      <c r="CD265" s="90"/>
      <c r="CE265" s="90"/>
      <c r="CF265" s="90"/>
      <c r="CG265" s="90"/>
      <c r="CH265" s="90"/>
      <c r="CI265" s="90"/>
      <c r="CJ265" s="90"/>
      <c r="CK265" s="90"/>
      <c r="CL265" s="90"/>
      <c r="CM265" s="90"/>
      <c r="CN265" s="90"/>
      <c r="CO265" s="90"/>
      <c r="CP265" s="90"/>
      <c r="CQ265" s="90"/>
      <c r="CR265" s="90"/>
      <c r="CS265" s="90"/>
      <c r="CT265" s="90"/>
      <c r="CU265" s="90"/>
      <c r="CV265" s="90"/>
      <c r="CW265" s="90"/>
      <c r="CX265" s="90"/>
    </row>
    <row r="266" spans="3:102" ht="23.25" x14ac:dyDescent="0.35"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0"/>
      <c r="AE266" s="90"/>
      <c r="AF266" s="90"/>
      <c r="AG266" s="90"/>
      <c r="AH266" s="90"/>
      <c r="AI266" s="90"/>
      <c r="AJ266" s="90"/>
      <c r="AK266" s="90"/>
      <c r="AL266" s="90"/>
      <c r="AM266" s="90"/>
      <c r="AN266" s="90"/>
      <c r="AO266" s="90"/>
      <c r="AP266" s="90"/>
      <c r="AQ266" s="90"/>
      <c r="AR266" s="90"/>
      <c r="AS266" s="90"/>
      <c r="AT266" s="90"/>
      <c r="AU266" s="90"/>
      <c r="AV266" s="90"/>
      <c r="AW266" s="90"/>
      <c r="AX266" s="90"/>
      <c r="AY266" s="90"/>
      <c r="AZ266" s="90"/>
      <c r="BA266" s="90"/>
      <c r="BB266" s="90"/>
      <c r="BC266" s="90"/>
      <c r="BD266" s="90"/>
      <c r="BE266" s="90"/>
      <c r="BF266" s="90"/>
      <c r="BG266" s="90"/>
      <c r="BH266" s="90"/>
      <c r="BI266" s="90"/>
      <c r="BJ266" s="90"/>
      <c r="BK266" s="90"/>
      <c r="BL266" s="90"/>
      <c r="BM266" s="90"/>
      <c r="BN266" s="90"/>
      <c r="BO266" s="90"/>
      <c r="BP266" s="90"/>
      <c r="BQ266" s="90"/>
      <c r="BR266" s="90"/>
      <c r="BS266" s="90"/>
      <c r="BT266" s="90"/>
      <c r="BU266" s="90"/>
      <c r="BV266" s="90"/>
      <c r="BW266" s="90"/>
      <c r="BX266" s="90"/>
      <c r="BY266" s="90"/>
      <c r="BZ266" s="90"/>
      <c r="CA266" s="90"/>
      <c r="CB266" s="90"/>
      <c r="CC266" s="90"/>
      <c r="CD266" s="90"/>
      <c r="CE266" s="90"/>
      <c r="CF266" s="90"/>
      <c r="CG266" s="90"/>
      <c r="CH266" s="90"/>
      <c r="CI266" s="90"/>
      <c r="CJ266" s="90"/>
      <c r="CK266" s="90"/>
      <c r="CL266" s="90"/>
      <c r="CM266" s="90"/>
      <c r="CN266" s="90"/>
      <c r="CO266" s="90"/>
      <c r="CP266" s="90"/>
      <c r="CQ266" s="90"/>
      <c r="CR266" s="90"/>
      <c r="CS266" s="90"/>
      <c r="CT266" s="90"/>
      <c r="CU266" s="90"/>
      <c r="CV266" s="90"/>
      <c r="CW266" s="90"/>
      <c r="CX266" s="90"/>
    </row>
    <row r="267" spans="3:102" ht="23.25" x14ac:dyDescent="0.35"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0"/>
      <c r="AE267" s="90"/>
      <c r="AF267" s="90"/>
      <c r="AG267" s="90"/>
      <c r="AH267" s="90"/>
      <c r="AI267" s="90"/>
      <c r="AJ267" s="90"/>
      <c r="AK267" s="90"/>
      <c r="AL267" s="90"/>
      <c r="AM267" s="90"/>
      <c r="AN267" s="90"/>
      <c r="AO267" s="90"/>
      <c r="AP267" s="90"/>
      <c r="AQ267" s="90"/>
      <c r="AR267" s="90"/>
      <c r="AS267" s="90"/>
      <c r="AT267" s="90"/>
      <c r="AU267" s="90"/>
      <c r="AV267" s="90"/>
      <c r="AW267" s="90"/>
      <c r="AX267" s="90"/>
      <c r="AY267" s="90"/>
      <c r="AZ267" s="90"/>
      <c r="BA267" s="90"/>
      <c r="BB267" s="90"/>
      <c r="BC267" s="90"/>
      <c r="BD267" s="90"/>
      <c r="BE267" s="90"/>
      <c r="BF267" s="90"/>
      <c r="BG267" s="90"/>
      <c r="BH267" s="90"/>
      <c r="BI267" s="90"/>
      <c r="BJ267" s="90"/>
      <c r="BK267" s="90"/>
      <c r="BL267" s="90"/>
      <c r="BM267" s="90"/>
      <c r="BN267" s="90"/>
      <c r="BO267" s="90"/>
      <c r="BP267" s="90"/>
      <c r="BQ267" s="90"/>
      <c r="BR267" s="90"/>
      <c r="BS267" s="90"/>
      <c r="BT267" s="90"/>
      <c r="BU267" s="90"/>
      <c r="BV267" s="90"/>
      <c r="BW267" s="90"/>
      <c r="BX267" s="90"/>
      <c r="BY267" s="90"/>
      <c r="BZ267" s="90"/>
      <c r="CA267" s="90"/>
      <c r="CB267" s="90"/>
      <c r="CC267" s="90"/>
      <c r="CD267" s="90"/>
      <c r="CE267" s="90"/>
      <c r="CF267" s="90"/>
      <c r="CG267" s="90"/>
      <c r="CH267" s="90"/>
      <c r="CI267" s="90"/>
      <c r="CJ267" s="90"/>
      <c r="CK267" s="90"/>
      <c r="CL267" s="90"/>
      <c r="CM267" s="90"/>
      <c r="CN267" s="90"/>
      <c r="CO267" s="90"/>
      <c r="CP267" s="90"/>
      <c r="CQ267" s="90"/>
      <c r="CR267" s="90"/>
      <c r="CS267" s="90"/>
      <c r="CT267" s="90"/>
      <c r="CU267" s="90"/>
      <c r="CV267" s="90"/>
      <c r="CW267" s="90"/>
      <c r="CX267" s="90"/>
    </row>
    <row r="268" spans="3:102" ht="23.25" x14ac:dyDescent="0.35"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0"/>
      <c r="AE268" s="90"/>
      <c r="AF268" s="90"/>
      <c r="AG268" s="90"/>
      <c r="AH268" s="90"/>
      <c r="AI268" s="90"/>
      <c r="AJ268" s="90"/>
      <c r="AK268" s="90"/>
      <c r="AL268" s="90"/>
      <c r="AM268" s="90"/>
      <c r="AN268" s="90"/>
      <c r="AO268" s="90"/>
      <c r="AP268" s="90"/>
      <c r="AQ268" s="90"/>
      <c r="AR268" s="90"/>
      <c r="AS268" s="90"/>
      <c r="AT268" s="90"/>
      <c r="AU268" s="90"/>
      <c r="AV268" s="90"/>
      <c r="AW268" s="90"/>
      <c r="AX268" s="90"/>
      <c r="AY268" s="90"/>
      <c r="AZ268" s="90"/>
      <c r="BA268" s="90"/>
      <c r="BB268" s="90"/>
      <c r="BC268" s="90"/>
      <c r="BD268" s="90"/>
      <c r="BE268" s="90"/>
      <c r="BF268" s="90"/>
      <c r="BG268" s="90"/>
      <c r="BH268" s="90"/>
      <c r="BI268" s="90"/>
      <c r="BJ268" s="90"/>
      <c r="BK268" s="90"/>
      <c r="BL268" s="90"/>
      <c r="BM268" s="90"/>
      <c r="BN268" s="90"/>
      <c r="BO268" s="90"/>
      <c r="BP268" s="90"/>
      <c r="BQ268" s="90"/>
      <c r="BR268" s="90"/>
      <c r="BS268" s="90"/>
      <c r="BT268" s="90"/>
      <c r="BU268" s="90"/>
      <c r="BV268" s="90"/>
      <c r="BW268" s="90"/>
      <c r="BX268" s="90"/>
      <c r="BY268" s="90"/>
      <c r="BZ268" s="90"/>
      <c r="CA268" s="90"/>
      <c r="CB268" s="90"/>
      <c r="CC268" s="90"/>
      <c r="CD268" s="90"/>
      <c r="CE268" s="90"/>
      <c r="CF268" s="90"/>
      <c r="CG268" s="90"/>
      <c r="CH268" s="90"/>
      <c r="CI268" s="90"/>
      <c r="CJ268" s="90"/>
      <c r="CK268" s="90"/>
      <c r="CL268" s="90"/>
      <c r="CM268" s="90"/>
      <c r="CN268" s="90"/>
      <c r="CO268" s="90"/>
      <c r="CP268" s="90"/>
      <c r="CQ268" s="90"/>
      <c r="CR268" s="90"/>
      <c r="CS268" s="90"/>
      <c r="CT268" s="90"/>
      <c r="CU268" s="90"/>
      <c r="CV268" s="90"/>
      <c r="CW268" s="90"/>
      <c r="CX268" s="90"/>
    </row>
    <row r="269" spans="3:102" ht="23.25" x14ac:dyDescent="0.35"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0"/>
      <c r="AE269" s="90"/>
      <c r="AF269" s="90"/>
      <c r="AG269" s="90"/>
      <c r="AH269" s="90"/>
      <c r="AI269" s="90"/>
      <c r="AJ269" s="90"/>
      <c r="AK269" s="90"/>
      <c r="AL269" s="90"/>
      <c r="AM269" s="90"/>
      <c r="AN269" s="90"/>
      <c r="AO269" s="90"/>
      <c r="AP269" s="90"/>
      <c r="AQ269" s="90"/>
      <c r="AR269" s="90"/>
      <c r="AS269" s="90"/>
      <c r="AT269" s="90"/>
      <c r="AU269" s="90"/>
      <c r="AV269" s="90"/>
      <c r="AW269" s="90"/>
      <c r="AX269" s="90"/>
      <c r="AY269" s="90"/>
      <c r="AZ269" s="90"/>
      <c r="BA269" s="90"/>
      <c r="BB269" s="90"/>
      <c r="BC269" s="90"/>
      <c r="BD269" s="90"/>
      <c r="BE269" s="90"/>
      <c r="BF269" s="90"/>
      <c r="BG269" s="90"/>
      <c r="BH269" s="90"/>
      <c r="BI269" s="90"/>
      <c r="BJ269" s="90"/>
      <c r="BK269" s="90"/>
      <c r="BL269" s="90"/>
      <c r="BM269" s="90"/>
      <c r="BN269" s="90"/>
      <c r="BO269" s="90"/>
      <c r="BP269" s="90"/>
      <c r="BQ269" s="90"/>
      <c r="BR269" s="90"/>
      <c r="BS269" s="90"/>
      <c r="BT269" s="90"/>
      <c r="BU269" s="90"/>
      <c r="BV269" s="90"/>
      <c r="BW269" s="90"/>
      <c r="BX269" s="90"/>
      <c r="BY269" s="90"/>
      <c r="BZ269" s="90"/>
      <c r="CA269" s="90"/>
      <c r="CB269" s="90"/>
      <c r="CC269" s="90"/>
      <c r="CD269" s="90"/>
      <c r="CE269" s="90"/>
      <c r="CF269" s="90"/>
      <c r="CG269" s="90"/>
      <c r="CH269" s="90"/>
      <c r="CI269" s="90"/>
      <c r="CJ269" s="90"/>
      <c r="CK269" s="90"/>
      <c r="CL269" s="90"/>
      <c r="CM269" s="90"/>
      <c r="CN269" s="90"/>
      <c r="CO269" s="90"/>
      <c r="CP269" s="90"/>
      <c r="CQ269" s="90"/>
      <c r="CR269" s="90"/>
      <c r="CS269" s="90"/>
      <c r="CT269" s="90"/>
      <c r="CU269" s="90"/>
      <c r="CV269" s="90"/>
      <c r="CW269" s="90"/>
      <c r="CX269" s="90"/>
    </row>
    <row r="270" spans="3:102" ht="23.25" x14ac:dyDescent="0.35"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  <c r="AH270" s="90"/>
      <c r="AI270" s="90"/>
      <c r="AJ270" s="90"/>
      <c r="AK270" s="90"/>
      <c r="AL270" s="90"/>
      <c r="AM270" s="90"/>
      <c r="AN270" s="90"/>
      <c r="AO270" s="90"/>
      <c r="AP270" s="90"/>
      <c r="AQ270" s="90"/>
      <c r="AR270" s="90"/>
      <c r="AS270" s="90"/>
      <c r="AT270" s="90"/>
      <c r="AU270" s="90"/>
      <c r="AV270" s="90"/>
      <c r="AW270" s="90"/>
      <c r="AX270" s="90"/>
      <c r="AY270" s="90"/>
      <c r="AZ270" s="90"/>
      <c r="BA270" s="90"/>
      <c r="BB270" s="90"/>
      <c r="BC270" s="90"/>
      <c r="BD270" s="90"/>
      <c r="BE270" s="90"/>
      <c r="BF270" s="90"/>
      <c r="BG270" s="90"/>
      <c r="BH270" s="90"/>
      <c r="BI270" s="90"/>
      <c r="BJ270" s="90"/>
      <c r="BK270" s="90"/>
      <c r="BL270" s="90"/>
      <c r="BM270" s="90"/>
      <c r="BN270" s="90"/>
      <c r="BO270" s="90"/>
      <c r="BP270" s="90"/>
      <c r="BQ270" s="90"/>
      <c r="BR270" s="90"/>
      <c r="BS270" s="90"/>
      <c r="BT270" s="90"/>
      <c r="BU270" s="90"/>
      <c r="BV270" s="90"/>
      <c r="BW270" s="90"/>
      <c r="BX270" s="90"/>
      <c r="BY270" s="90"/>
      <c r="BZ270" s="90"/>
      <c r="CA270" s="90"/>
      <c r="CB270" s="90"/>
      <c r="CC270" s="90"/>
      <c r="CD270" s="90"/>
      <c r="CE270" s="90"/>
      <c r="CF270" s="90"/>
      <c r="CG270" s="90"/>
      <c r="CH270" s="90"/>
      <c r="CI270" s="90"/>
      <c r="CJ270" s="90"/>
      <c r="CK270" s="90"/>
      <c r="CL270" s="90"/>
      <c r="CM270" s="90"/>
      <c r="CN270" s="90"/>
      <c r="CO270" s="90"/>
      <c r="CP270" s="90"/>
      <c r="CQ270" s="90"/>
      <c r="CR270" s="90"/>
      <c r="CS270" s="90"/>
      <c r="CT270" s="90"/>
      <c r="CU270" s="90"/>
      <c r="CV270" s="90"/>
      <c r="CW270" s="90"/>
      <c r="CX270" s="90"/>
    </row>
    <row r="271" spans="3:102" ht="23.25" x14ac:dyDescent="0.35"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  <c r="AH271" s="90"/>
      <c r="AI271" s="90"/>
      <c r="AJ271" s="90"/>
      <c r="AK271" s="90"/>
      <c r="AL271" s="90"/>
      <c r="AM271" s="90"/>
      <c r="AN271" s="90"/>
      <c r="AO271" s="90"/>
      <c r="AP271" s="90"/>
      <c r="AQ271" s="90"/>
      <c r="AR271" s="90"/>
      <c r="AS271" s="90"/>
      <c r="AT271" s="90"/>
      <c r="AU271" s="90"/>
      <c r="AV271" s="90"/>
      <c r="AW271" s="90"/>
      <c r="AX271" s="90"/>
      <c r="AY271" s="90"/>
      <c r="AZ271" s="90"/>
      <c r="BA271" s="90"/>
      <c r="BB271" s="90"/>
      <c r="BC271" s="90"/>
      <c r="BD271" s="90"/>
      <c r="BE271" s="90"/>
      <c r="BF271" s="90"/>
      <c r="BG271" s="90"/>
      <c r="BH271" s="90"/>
      <c r="BI271" s="90"/>
      <c r="BJ271" s="90"/>
      <c r="BK271" s="90"/>
      <c r="BL271" s="90"/>
      <c r="BM271" s="90"/>
      <c r="BN271" s="90"/>
      <c r="BO271" s="90"/>
      <c r="BP271" s="90"/>
      <c r="BQ271" s="90"/>
      <c r="BR271" s="90"/>
      <c r="BS271" s="90"/>
      <c r="BT271" s="90"/>
      <c r="BU271" s="90"/>
      <c r="BV271" s="90"/>
      <c r="BW271" s="90"/>
      <c r="BX271" s="90"/>
      <c r="BY271" s="90"/>
      <c r="BZ271" s="90"/>
      <c r="CA271" s="90"/>
      <c r="CB271" s="90"/>
      <c r="CC271" s="90"/>
      <c r="CD271" s="90"/>
      <c r="CE271" s="90"/>
      <c r="CF271" s="90"/>
      <c r="CG271" s="90"/>
      <c r="CH271" s="90"/>
      <c r="CI271" s="90"/>
      <c r="CJ271" s="90"/>
      <c r="CK271" s="90"/>
      <c r="CL271" s="90"/>
      <c r="CM271" s="90"/>
      <c r="CN271" s="90"/>
      <c r="CO271" s="90"/>
      <c r="CP271" s="90"/>
      <c r="CQ271" s="90"/>
      <c r="CR271" s="90"/>
      <c r="CS271" s="90"/>
      <c r="CT271" s="90"/>
      <c r="CU271" s="90"/>
      <c r="CV271" s="90"/>
      <c r="CW271" s="90"/>
      <c r="CX271" s="90"/>
    </row>
    <row r="272" spans="3:102" ht="23.25" x14ac:dyDescent="0.35"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0"/>
      <c r="AE272" s="90"/>
      <c r="AF272" s="90"/>
      <c r="AG272" s="90"/>
      <c r="AH272" s="90"/>
      <c r="AI272" s="90"/>
      <c r="AJ272" s="90"/>
      <c r="AK272" s="90"/>
      <c r="AL272" s="90"/>
      <c r="AM272" s="90"/>
      <c r="AN272" s="90"/>
      <c r="AO272" s="90"/>
      <c r="AP272" s="90"/>
      <c r="AQ272" s="90"/>
      <c r="AR272" s="90"/>
      <c r="AS272" s="90"/>
      <c r="AT272" s="90"/>
      <c r="AU272" s="90"/>
      <c r="AV272" s="90"/>
      <c r="AW272" s="90"/>
      <c r="AX272" s="90"/>
      <c r="AY272" s="90"/>
      <c r="AZ272" s="90"/>
      <c r="BA272" s="90"/>
      <c r="BB272" s="90"/>
      <c r="BC272" s="90"/>
      <c r="BD272" s="90"/>
      <c r="BE272" s="90"/>
      <c r="BF272" s="90"/>
      <c r="BG272" s="90"/>
      <c r="BH272" s="90"/>
      <c r="BI272" s="90"/>
      <c r="BJ272" s="90"/>
      <c r="BK272" s="90"/>
      <c r="BL272" s="90"/>
      <c r="BM272" s="90"/>
      <c r="BN272" s="90"/>
      <c r="BO272" s="90"/>
      <c r="BP272" s="90"/>
      <c r="BQ272" s="90"/>
      <c r="BR272" s="90"/>
      <c r="BS272" s="90"/>
      <c r="BT272" s="90"/>
      <c r="BU272" s="90"/>
      <c r="BV272" s="90"/>
      <c r="BW272" s="90"/>
      <c r="BX272" s="90"/>
      <c r="BY272" s="90"/>
      <c r="BZ272" s="90"/>
      <c r="CA272" s="90"/>
      <c r="CB272" s="90"/>
      <c r="CC272" s="90"/>
      <c r="CD272" s="90"/>
      <c r="CE272" s="90"/>
      <c r="CF272" s="90"/>
      <c r="CG272" s="90"/>
      <c r="CH272" s="90"/>
      <c r="CI272" s="90"/>
      <c r="CJ272" s="90"/>
      <c r="CK272" s="90"/>
      <c r="CL272" s="90"/>
      <c r="CM272" s="90"/>
      <c r="CN272" s="90"/>
      <c r="CO272" s="90"/>
      <c r="CP272" s="90"/>
      <c r="CQ272" s="90"/>
      <c r="CR272" s="90"/>
      <c r="CS272" s="90"/>
      <c r="CT272" s="90"/>
      <c r="CU272" s="90"/>
      <c r="CV272" s="90"/>
      <c r="CW272" s="90"/>
      <c r="CX272" s="90"/>
    </row>
    <row r="273" spans="3:102" ht="23.25" x14ac:dyDescent="0.35"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0"/>
      <c r="AE273" s="90"/>
      <c r="AF273" s="90"/>
      <c r="AG273" s="90"/>
      <c r="AH273" s="90"/>
      <c r="AI273" s="90"/>
      <c r="AJ273" s="90"/>
      <c r="AK273" s="90"/>
      <c r="AL273" s="90"/>
      <c r="AM273" s="90"/>
      <c r="AN273" s="90"/>
      <c r="AO273" s="90"/>
      <c r="AP273" s="90"/>
      <c r="AQ273" s="90"/>
      <c r="AR273" s="90"/>
      <c r="AS273" s="90"/>
      <c r="AT273" s="90"/>
      <c r="AU273" s="90"/>
      <c r="AV273" s="90"/>
      <c r="AW273" s="90"/>
      <c r="AX273" s="90"/>
      <c r="AY273" s="90"/>
      <c r="AZ273" s="90"/>
      <c r="BA273" s="90"/>
      <c r="BB273" s="90"/>
      <c r="BC273" s="90"/>
      <c r="BD273" s="90"/>
      <c r="BE273" s="90"/>
      <c r="BF273" s="90"/>
      <c r="BG273" s="90"/>
      <c r="BH273" s="90"/>
      <c r="BI273" s="90"/>
      <c r="BJ273" s="90"/>
      <c r="BK273" s="90"/>
      <c r="BL273" s="90"/>
      <c r="BM273" s="90"/>
      <c r="BN273" s="90"/>
      <c r="BO273" s="90"/>
      <c r="BP273" s="90"/>
      <c r="BQ273" s="90"/>
      <c r="BR273" s="90"/>
      <c r="BS273" s="90"/>
      <c r="BT273" s="90"/>
      <c r="BU273" s="90"/>
      <c r="BV273" s="90"/>
      <c r="BW273" s="90"/>
      <c r="BX273" s="90"/>
      <c r="BY273" s="90"/>
      <c r="BZ273" s="90"/>
      <c r="CA273" s="90"/>
      <c r="CB273" s="90"/>
      <c r="CC273" s="90"/>
      <c r="CD273" s="90"/>
      <c r="CE273" s="90"/>
      <c r="CF273" s="90"/>
      <c r="CG273" s="90"/>
      <c r="CH273" s="90"/>
      <c r="CI273" s="90"/>
      <c r="CJ273" s="90"/>
      <c r="CK273" s="90"/>
      <c r="CL273" s="90"/>
      <c r="CM273" s="90"/>
      <c r="CN273" s="90"/>
      <c r="CO273" s="90"/>
      <c r="CP273" s="90"/>
      <c r="CQ273" s="90"/>
      <c r="CR273" s="90"/>
      <c r="CS273" s="90"/>
      <c r="CT273" s="90"/>
      <c r="CU273" s="90"/>
      <c r="CV273" s="90"/>
      <c r="CW273" s="90"/>
      <c r="CX273" s="90"/>
    </row>
    <row r="274" spans="3:102" ht="23.25" x14ac:dyDescent="0.35"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0"/>
      <c r="AE274" s="90"/>
      <c r="AF274" s="90"/>
      <c r="AG274" s="90"/>
      <c r="AH274" s="90"/>
      <c r="AI274" s="90"/>
      <c r="AJ274" s="90"/>
      <c r="AK274" s="90"/>
      <c r="AL274" s="90"/>
      <c r="AM274" s="90"/>
      <c r="AN274" s="90"/>
      <c r="AO274" s="90"/>
      <c r="AP274" s="90"/>
      <c r="AQ274" s="90"/>
      <c r="AR274" s="90"/>
      <c r="AS274" s="90"/>
      <c r="AT274" s="90"/>
      <c r="AU274" s="90"/>
      <c r="AV274" s="90"/>
      <c r="AW274" s="90"/>
      <c r="AX274" s="90"/>
      <c r="AY274" s="90"/>
      <c r="AZ274" s="90"/>
      <c r="BA274" s="90"/>
      <c r="BB274" s="90"/>
      <c r="BC274" s="90"/>
      <c r="BD274" s="90"/>
      <c r="BE274" s="90"/>
      <c r="BF274" s="90"/>
      <c r="BG274" s="90"/>
      <c r="BH274" s="90"/>
      <c r="BI274" s="90"/>
      <c r="BJ274" s="90"/>
      <c r="BK274" s="90"/>
      <c r="BL274" s="90"/>
      <c r="BM274" s="90"/>
      <c r="BN274" s="90"/>
      <c r="BO274" s="90"/>
      <c r="BP274" s="90"/>
      <c r="BQ274" s="90"/>
      <c r="BR274" s="90"/>
      <c r="BS274" s="90"/>
      <c r="BT274" s="90"/>
      <c r="BU274" s="90"/>
      <c r="BV274" s="90"/>
      <c r="BW274" s="90"/>
      <c r="BX274" s="90"/>
      <c r="BY274" s="90"/>
      <c r="BZ274" s="90"/>
      <c r="CA274" s="90"/>
      <c r="CB274" s="90"/>
      <c r="CC274" s="90"/>
      <c r="CD274" s="90"/>
      <c r="CE274" s="90"/>
      <c r="CF274" s="90"/>
      <c r="CG274" s="90"/>
      <c r="CH274" s="90"/>
      <c r="CI274" s="90"/>
      <c r="CJ274" s="90"/>
      <c r="CK274" s="90"/>
      <c r="CL274" s="90"/>
      <c r="CM274" s="90"/>
      <c r="CN274" s="90"/>
      <c r="CO274" s="90"/>
      <c r="CP274" s="90"/>
      <c r="CQ274" s="90"/>
      <c r="CR274" s="90"/>
      <c r="CS274" s="90"/>
      <c r="CT274" s="90"/>
      <c r="CU274" s="90"/>
      <c r="CV274" s="90"/>
      <c r="CW274" s="90"/>
      <c r="CX274" s="90"/>
    </row>
    <row r="275" spans="3:102" ht="23.25" x14ac:dyDescent="0.35"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0"/>
      <c r="AE275" s="90"/>
      <c r="AF275" s="90"/>
      <c r="AG275" s="90"/>
      <c r="AH275" s="90"/>
      <c r="AI275" s="90"/>
      <c r="AJ275" s="90"/>
      <c r="AK275" s="90"/>
      <c r="AL275" s="90"/>
      <c r="AM275" s="90"/>
      <c r="AN275" s="90"/>
      <c r="AO275" s="90"/>
      <c r="AP275" s="90"/>
      <c r="AQ275" s="90"/>
      <c r="AR275" s="90"/>
      <c r="AS275" s="90"/>
      <c r="AT275" s="90"/>
      <c r="AU275" s="90"/>
      <c r="AV275" s="90"/>
      <c r="AW275" s="90"/>
      <c r="AX275" s="90"/>
      <c r="AY275" s="90"/>
      <c r="AZ275" s="90"/>
      <c r="BA275" s="90"/>
      <c r="BB275" s="90"/>
      <c r="BC275" s="90"/>
      <c r="BD275" s="90"/>
      <c r="BE275" s="90"/>
      <c r="BF275" s="90"/>
      <c r="BG275" s="90"/>
      <c r="BH275" s="90"/>
      <c r="BI275" s="90"/>
      <c r="BJ275" s="90"/>
      <c r="BK275" s="90"/>
      <c r="BL275" s="90"/>
      <c r="BM275" s="90"/>
      <c r="BN275" s="90"/>
      <c r="BO275" s="90"/>
      <c r="BP275" s="90"/>
      <c r="BQ275" s="90"/>
      <c r="BR275" s="90"/>
      <c r="BS275" s="90"/>
      <c r="BT275" s="90"/>
      <c r="BU275" s="90"/>
      <c r="BV275" s="90"/>
      <c r="BW275" s="90"/>
      <c r="BX275" s="90"/>
      <c r="BY275" s="90"/>
      <c r="BZ275" s="90"/>
      <c r="CA275" s="90"/>
      <c r="CB275" s="90"/>
      <c r="CC275" s="90"/>
      <c r="CD275" s="90"/>
      <c r="CE275" s="90"/>
      <c r="CF275" s="90"/>
      <c r="CG275" s="90"/>
      <c r="CH275" s="90"/>
      <c r="CI275" s="90"/>
      <c r="CJ275" s="90"/>
      <c r="CK275" s="90"/>
      <c r="CL275" s="90"/>
      <c r="CM275" s="90"/>
      <c r="CN275" s="90"/>
      <c r="CO275" s="90"/>
      <c r="CP275" s="90"/>
      <c r="CQ275" s="90"/>
      <c r="CR275" s="90"/>
      <c r="CS275" s="90"/>
      <c r="CT275" s="90"/>
      <c r="CU275" s="90"/>
      <c r="CV275" s="90"/>
      <c r="CW275" s="90"/>
      <c r="CX275" s="90"/>
    </row>
    <row r="276" spans="3:102" ht="23.25" x14ac:dyDescent="0.35"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0"/>
      <c r="AE276" s="90"/>
      <c r="AF276" s="90"/>
      <c r="AG276" s="90"/>
      <c r="AH276" s="90"/>
      <c r="AI276" s="90"/>
      <c r="AJ276" s="90"/>
      <c r="AK276" s="90"/>
      <c r="AL276" s="90"/>
      <c r="AM276" s="90"/>
      <c r="AN276" s="90"/>
      <c r="AO276" s="90"/>
      <c r="AP276" s="90"/>
      <c r="AQ276" s="90"/>
      <c r="AR276" s="90"/>
      <c r="AS276" s="90"/>
      <c r="AT276" s="90"/>
      <c r="AU276" s="90"/>
      <c r="AV276" s="90"/>
      <c r="AW276" s="90"/>
      <c r="AX276" s="90"/>
      <c r="AY276" s="90"/>
      <c r="AZ276" s="90"/>
      <c r="BA276" s="90"/>
      <c r="BB276" s="90"/>
      <c r="BC276" s="90"/>
      <c r="BD276" s="90"/>
      <c r="BE276" s="90"/>
      <c r="BF276" s="90"/>
      <c r="BG276" s="90"/>
      <c r="BH276" s="90"/>
      <c r="BI276" s="90"/>
      <c r="BJ276" s="90"/>
      <c r="BK276" s="90"/>
      <c r="BL276" s="90"/>
      <c r="BM276" s="90"/>
      <c r="BN276" s="90"/>
      <c r="BO276" s="90"/>
      <c r="BP276" s="90"/>
      <c r="BQ276" s="90"/>
      <c r="BR276" s="90"/>
      <c r="BS276" s="90"/>
      <c r="BT276" s="90"/>
      <c r="BU276" s="90"/>
      <c r="BV276" s="90"/>
      <c r="BW276" s="90"/>
      <c r="BX276" s="90"/>
      <c r="BY276" s="90"/>
      <c r="BZ276" s="90"/>
      <c r="CA276" s="90"/>
      <c r="CB276" s="90"/>
      <c r="CC276" s="90"/>
      <c r="CD276" s="90"/>
      <c r="CE276" s="90"/>
      <c r="CF276" s="90"/>
      <c r="CG276" s="90"/>
      <c r="CH276" s="90"/>
      <c r="CI276" s="90"/>
      <c r="CJ276" s="90"/>
      <c r="CK276" s="90"/>
      <c r="CL276" s="90"/>
      <c r="CM276" s="90"/>
      <c r="CN276" s="90"/>
      <c r="CO276" s="90"/>
      <c r="CP276" s="90"/>
      <c r="CQ276" s="90"/>
      <c r="CR276" s="90"/>
      <c r="CS276" s="90"/>
      <c r="CT276" s="90"/>
      <c r="CU276" s="90"/>
      <c r="CV276" s="90"/>
      <c r="CW276" s="90"/>
      <c r="CX276" s="90"/>
    </row>
    <row r="277" spans="3:102" ht="23.25" x14ac:dyDescent="0.35"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0"/>
      <c r="AE277" s="90"/>
      <c r="AF277" s="90"/>
      <c r="AG277" s="90"/>
      <c r="AH277" s="90"/>
      <c r="AI277" s="90"/>
      <c r="AJ277" s="90"/>
      <c r="AK277" s="90"/>
      <c r="AL277" s="90"/>
      <c r="AM277" s="90"/>
      <c r="AN277" s="90"/>
      <c r="AO277" s="90"/>
      <c r="AP277" s="90"/>
      <c r="AQ277" s="90"/>
      <c r="AR277" s="90"/>
      <c r="AS277" s="90"/>
      <c r="AT277" s="90"/>
      <c r="AU277" s="90"/>
      <c r="AV277" s="90"/>
      <c r="AW277" s="90"/>
      <c r="AX277" s="90"/>
      <c r="AY277" s="90"/>
      <c r="AZ277" s="90"/>
      <c r="BA277" s="90"/>
      <c r="BB277" s="90"/>
      <c r="BC277" s="90"/>
      <c r="BD277" s="90"/>
      <c r="BE277" s="90"/>
      <c r="BF277" s="90"/>
      <c r="BG277" s="90"/>
      <c r="BH277" s="90"/>
      <c r="BI277" s="90"/>
      <c r="BJ277" s="90"/>
      <c r="BK277" s="90"/>
      <c r="BL277" s="90"/>
      <c r="BM277" s="90"/>
      <c r="BN277" s="90"/>
      <c r="BO277" s="90"/>
      <c r="BP277" s="90"/>
      <c r="BQ277" s="90"/>
      <c r="BR277" s="90"/>
      <c r="BS277" s="90"/>
      <c r="BT277" s="90"/>
      <c r="BU277" s="90"/>
      <c r="BV277" s="90"/>
      <c r="BW277" s="90"/>
      <c r="BX277" s="90"/>
      <c r="BY277" s="90"/>
      <c r="BZ277" s="90"/>
      <c r="CA277" s="90"/>
      <c r="CB277" s="90"/>
      <c r="CC277" s="90"/>
      <c r="CD277" s="90"/>
      <c r="CE277" s="90"/>
      <c r="CF277" s="90"/>
      <c r="CG277" s="90"/>
      <c r="CH277" s="90"/>
      <c r="CI277" s="90"/>
      <c r="CJ277" s="90"/>
      <c r="CK277" s="90"/>
      <c r="CL277" s="90"/>
      <c r="CM277" s="90"/>
      <c r="CN277" s="90"/>
      <c r="CO277" s="90"/>
      <c r="CP277" s="90"/>
      <c r="CQ277" s="90"/>
      <c r="CR277" s="90"/>
      <c r="CS277" s="90"/>
      <c r="CT277" s="90"/>
      <c r="CU277" s="90"/>
      <c r="CV277" s="90"/>
      <c r="CW277" s="90"/>
      <c r="CX277" s="90"/>
    </row>
    <row r="278" spans="3:102" ht="23.25" x14ac:dyDescent="0.35"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0"/>
      <c r="AL278" s="90"/>
      <c r="AM278" s="90"/>
      <c r="AN278" s="90"/>
      <c r="AO278" s="90"/>
      <c r="AP278" s="90"/>
      <c r="AQ278" s="90"/>
      <c r="AR278" s="90"/>
      <c r="AS278" s="90"/>
      <c r="AT278" s="90"/>
      <c r="AU278" s="90"/>
      <c r="AV278" s="90"/>
      <c r="AW278" s="90"/>
      <c r="AX278" s="90"/>
      <c r="AY278" s="90"/>
      <c r="AZ278" s="90"/>
      <c r="BA278" s="90"/>
      <c r="BB278" s="90"/>
      <c r="BC278" s="90"/>
      <c r="BD278" s="90"/>
      <c r="BE278" s="90"/>
      <c r="BF278" s="90"/>
      <c r="BG278" s="90"/>
      <c r="BH278" s="90"/>
      <c r="BI278" s="90"/>
      <c r="BJ278" s="90"/>
      <c r="BK278" s="90"/>
      <c r="BL278" s="90"/>
      <c r="BM278" s="90"/>
      <c r="BN278" s="90"/>
      <c r="BO278" s="90"/>
      <c r="BP278" s="90"/>
      <c r="BQ278" s="90"/>
      <c r="BR278" s="90"/>
      <c r="BS278" s="90"/>
      <c r="BT278" s="90"/>
      <c r="BU278" s="90"/>
      <c r="BV278" s="90"/>
      <c r="BW278" s="90"/>
      <c r="BX278" s="90"/>
      <c r="BY278" s="90"/>
      <c r="BZ278" s="90"/>
      <c r="CA278" s="90"/>
      <c r="CB278" s="90"/>
      <c r="CC278" s="90"/>
      <c r="CD278" s="90"/>
      <c r="CE278" s="90"/>
      <c r="CF278" s="90"/>
      <c r="CG278" s="90"/>
      <c r="CH278" s="90"/>
      <c r="CI278" s="90"/>
      <c r="CJ278" s="90"/>
      <c r="CK278" s="90"/>
      <c r="CL278" s="90"/>
      <c r="CM278" s="90"/>
      <c r="CN278" s="90"/>
      <c r="CO278" s="90"/>
      <c r="CP278" s="90"/>
      <c r="CQ278" s="90"/>
      <c r="CR278" s="90"/>
      <c r="CS278" s="90"/>
      <c r="CT278" s="90"/>
      <c r="CU278" s="90"/>
      <c r="CV278" s="90"/>
      <c r="CW278" s="90"/>
      <c r="CX278" s="90"/>
    </row>
    <row r="279" spans="3:102" ht="23.25" x14ac:dyDescent="0.35"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  <c r="AH279" s="90"/>
      <c r="AI279" s="90"/>
      <c r="AJ279" s="90"/>
      <c r="AK279" s="90"/>
      <c r="AL279" s="90"/>
      <c r="AM279" s="90"/>
      <c r="AN279" s="90"/>
      <c r="AO279" s="90"/>
      <c r="AP279" s="90"/>
      <c r="AQ279" s="90"/>
      <c r="AR279" s="90"/>
      <c r="AS279" s="90"/>
      <c r="AT279" s="90"/>
      <c r="AU279" s="90"/>
      <c r="AV279" s="90"/>
      <c r="AW279" s="90"/>
      <c r="AX279" s="90"/>
      <c r="AY279" s="90"/>
      <c r="AZ279" s="90"/>
      <c r="BA279" s="90"/>
      <c r="BB279" s="90"/>
      <c r="BC279" s="90"/>
      <c r="BD279" s="90"/>
      <c r="BE279" s="90"/>
      <c r="BF279" s="90"/>
      <c r="BG279" s="90"/>
      <c r="BH279" s="90"/>
      <c r="BI279" s="90"/>
      <c r="BJ279" s="90"/>
      <c r="BK279" s="90"/>
      <c r="BL279" s="90"/>
      <c r="BM279" s="90"/>
      <c r="BN279" s="90"/>
      <c r="BO279" s="90"/>
      <c r="BP279" s="90"/>
      <c r="BQ279" s="90"/>
      <c r="BR279" s="90"/>
      <c r="BS279" s="90"/>
      <c r="BT279" s="90"/>
      <c r="BU279" s="90"/>
      <c r="BV279" s="90"/>
      <c r="BW279" s="90"/>
      <c r="BX279" s="90"/>
      <c r="BY279" s="90"/>
      <c r="BZ279" s="90"/>
      <c r="CA279" s="90"/>
      <c r="CB279" s="90"/>
      <c r="CC279" s="90"/>
      <c r="CD279" s="90"/>
      <c r="CE279" s="90"/>
      <c r="CF279" s="90"/>
      <c r="CG279" s="90"/>
      <c r="CH279" s="90"/>
      <c r="CI279" s="90"/>
      <c r="CJ279" s="90"/>
      <c r="CK279" s="90"/>
      <c r="CL279" s="90"/>
      <c r="CM279" s="90"/>
      <c r="CN279" s="90"/>
      <c r="CO279" s="90"/>
      <c r="CP279" s="90"/>
      <c r="CQ279" s="90"/>
      <c r="CR279" s="90"/>
      <c r="CS279" s="90"/>
      <c r="CT279" s="90"/>
      <c r="CU279" s="90"/>
      <c r="CV279" s="90"/>
      <c r="CW279" s="90"/>
      <c r="CX279" s="90"/>
    </row>
    <row r="280" spans="3:102" ht="23.25" x14ac:dyDescent="0.35"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  <c r="AH280" s="90"/>
      <c r="AI280" s="90"/>
      <c r="AJ280" s="90"/>
      <c r="AK280" s="90"/>
      <c r="AL280" s="90"/>
      <c r="AM280" s="90"/>
      <c r="AN280" s="90"/>
      <c r="AO280" s="90"/>
      <c r="AP280" s="90"/>
      <c r="AQ280" s="90"/>
      <c r="AR280" s="90"/>
      <c r="AS280" s="90"/>
      <c r="AT280" s="90"/>
      <c r="AU280" s="90"/>
      <c r="AV280" s="90"/>
      <c r="AW280" s="90"/>
      <c r="AX280" s="90"/>
      <c r="AY280" s="90"/>
      <c r="AZ280" s="90"/>
      <c r="BA280" s="90"/>
      <c r="BB280" s="90"/>
      <c r="BC280" s="90"/>
      <c r="BD280" s="90"/>
      <c r="BE280" s="90"/>
      <c r="BF280" s="90"/>
      <c r="BG280" s="90"/>
      <c r="BH280" s="90"/>
      <c r="BI280" s="90"/>
      <c r="BJ280" s="90"/>
      <c r="BK280" s="90"/>
      <c r="BL280" s="90"/>
      <c r="BM280" s="90"/>
      <c r="BN280" s="90"/>
      <c r="BO280" s="90"/>
      <c r="BP280" s="90"/>
      <c r="BQ280" s="90"/>
      <c r="BR280" s="90"/>
      <c r="BS280" s="90"/>
      <c r="BT280" s="90"/>
      <c r="BU280" s="90"/>
      <c r="BV280" s="90"/>
      <c r="BW280" s="90"/>
      <c r="BX280" s="90"/>
      <c r="BY280" s="90"/>
      <c r="BZ280" s="90"/>
      <c r="CA280" s="90"/>
      <c r="CB280" s="90"/>
      <c r="CC280" s="90"/>
      <c r="CD280" s="90"/>
      <c r="CE280" s="90"/>
      <c r="CF280" s="90"/>
      <c r="CG280" s="90"/>
      <c r="CH280" s="90"/>
      <c r="CI280" s="90"/>
      <c r="CJ280" s="90"/>
      <c r="CK280" s="90"/>
      <c r="CL280" s="90"/>
      <c r="CM280" s="90"/>
      <c r="CN280" s="90"/>
      <c r="CO280" s="90"/>
      <c r="CP280" s="90"/>
      <c r="CQ280" s="90"/>
      <c r="CR280" s="90"/>
      <c r="CS280" s="90"/>
      <c r="CT280" s="90"/>
      <c r="CU280" s="90"/>
      <c r="CV280" s="90"/>
      <c r="CW280" s="90"/>
      <c r="CX280" s="90"/>
    </row>
    <row r="281" spans="3:102" ht="23.25" x14ac:dyDescent="0.35"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90"/>
      <c r="BN281" s="90"/>
      <c r="BO281" s="90"/>
      <c r="BP281" s="90"/>
      <c r="BQ281" s="90"/>
      <c r="BR281" s="90"/>
      <c r="BS281" s="90"/>
      <c r="BT281" s="90"/>
      <c r="BU281" s="90"/>
      <c r="BV281" s="90"/>
      <c r="BW281" s="90"/>
      <c r="BX281" s="90"/>
      <c r="BY281" s="90"/>
      <c r="BZ281" s="90"/>
      <c r="CA281" s="90"/>
      <c r="CB281" s="90"/>
      <c r="CC281" s="90"/>
      <c r="CD281" s="90"/>
      <c r="CE281" s="90"/>
      <c r="CF281" s="90"/>
      <c r="CG281" s="90"/>
      <c r="CH281" s="90"/>
      <c r="CI281" s="90"/>
      <c r="CJ281" s="90"/>
      <c r="CK281" s="90"/>
      <c r="CL281" s="90"/>
      <c r="CM281" s="90"/>
      <c r="CN281" s="90"/>
      <c r="CO281" s="90"/>
      <c r="CP281" s="90"/>
      <c r="CQ281" s="90"/>
      <c r="CR281" s="90"/>
      <c r="CS281" s="90"/>
      <c r="CT281" s="90"/>
      <c r="CU281" s="90"/>
      <c r="CV281" s="90"/>
      <c r="CW281" s="90"/>
      <c r="CX281" s="90"/>
    </row>
    <row r="282" spans="3:102" ht="23.25" x14ac:dyDescent="0.35"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  <c r="AH282" s="90"/>
      <c r="AI282" s="90"/>
      <c r="AJ282" s="90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0"/>
      <c r="BQ282" s="90"/>
      <c r="BR282" s="90"/>
      <c r="BS282" s="90"/>
      <c r="BT282" s="90"/>
      <c r="BU282" s="90"/>
      <c r="BV282" s="90"/>
      <c r="BW282" s="90"/>
      <c r="BX282" s="90"/>
      <c r="BY282" s="90"/>
      <c r="BZ282" s="90"/>
      <c r="CA282" s="90"/>
      <c r="CB282" s="90"/>
      <c r="CC282" s="90"/>
      <c r="CD282" s="90"/>
      <c r="CE282" s="90"/>
      <c r="CF282" s="90"/>
      <c r="CG282" s="90"/>
      <c r="CH282" s="90"/>
      <c r="CI282" s="90"/>
      <c r="CJ282" s="90"/>
      <c r="CK282" s="90"/>
      <c r="CL282" s="90"/>
      <c r="CM282" s="90"/>
      <c r="CN282" s="90"/>
      <c r="CO282" s="90"/>
      <c r="CP282" s="90"/>
      <c r="CQ282" s="90"/>
      <c r="CR282" s="90"/>
      <c r="CS282" s="90"/>
      <c r="CT282" s="90"/>
      <c r="CU282" s="90"/>
      <c r="CV282" s="90"/>
      <c r="CW282" s="90"/>
      <c r="CX282" s="90"/>
    </row>
    <row r="283" spans="3:102" ht="23.25" x14ac:dyDescent="0.35"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  <c r="AH283" s="90"/>
      <c r="AI283" s="90"/>
      <c r="AJ283" s="90"/>
      <c r="AK283" s="90"/>
      <c r="AL283" s="90"/>
      <c r="AM283" s="90"/>
      <c r="AN283" s="90"/>
      <c r="AO283" s="90"/>
      <c r="AP283" s="90"/>
      <c r="AQ283" s="90"/>
      <c r="AR283" s="90"/>
      <c r="AS283" s="90"/>
      <c r="AT283" s="90"/>
      <c r="AU283" s="90"/>
      <c r="AV283" s="90"/>
      <c r="AW283" s="90"/>
      <c r="AX283" s="90"/>
      <c r="AY283" s="90"/>
      <c r="AZ283" s="90"/>
      <c r="BA283" s="90"/>
      <c r="BB283" s="90"/>
      <c r="BC283" s="90"/>
      <c r="BD283" s="90"/>
      <c r="BE283" s="90"/>
      <c r="BF283" s="90"/>
      <c r="BG283" s="90"/>
      <c r="BH283" s="90"/>
      <c r="BI283" s="90"/>
      <c r="BJ283" s="90"/>
      <c r="BK283" s="90"/>
      <c r="BL283" s="90"/>
      <c r="BM283" s="90"/>
      <c r="BN283" s="90"/>
      <c r="BO283" s="90"/>
      <c r="BP283" s="90"/>
      <c r="BQ283" s="90"/>
      <c r="BR283" s="90"/>
      <c r="BS283" s="90"/>
      <c r="BT283" s="90"/>
      <c r="BU283" s="90"/>
      <c r="BV283" s="90"/>
      <c r="BW283" s="90"/>
      <c r="BX283" s="90"/>
      <c r="BY283" s="90"/>
      <c r="BZ283" s="90"/>
      <c r="CA283" s="90"/>
      <c r="CB283" s="90"/>
      <c r="CC283" s="90"/>
      <c r="CD283" s="90"/>
      <c r="CE283" s="90"/>
      <c r="CF283" s="90"/>
      <c r="CG283" s="90"/>
      <c r="CH283" s="90"/>
      <c r="CI283" s="90"/>
      <c r="CJ283" s="90"/>
      <c r="CK283" s="90"/>
      <c r="CL283" s="90"/>
      <c r="CM283" s="90"/>
      <c r="CN283" s="90"/>
      <c r="CO283" s="90"/>
      <c r="CP283" s="90"/>
      <c r="CQ283" s="90"/>
      <c r="CR283" s="90"/>
      <c r="CS283" s="90"/>
      <c r="CT283" s="90"/>
      <c r="CU283" s="90"/>
      <c r="CV283" s="90"/>
      <c r="CW283" s="90"/>
      <c r="CX283" s="90"/>
    </row>
    <row r="284" spans="3:102" ht="23.25" x14ac:dyDescent="0.35"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  <c r="AH284" s="90"/>
      <c r="AI284" s="90"/>
      <c r="AJ284" s="90"/>
      <c r="AK284" s="90"/>
      <c r="AL284" s="90"/>
      <c r="AM284" s="90"/>
      <c r="AN284" s="90"/>
      <c r="AO284" s="90"/>
      <c r="AP284" s="90"/>
      <c r="AQ284" s="90"/>
      <c r="AR284" s="90"/>
      <c r="AS284" s="90"/>
      <c r="AT284" s="90"/>
      <c r="AU284" s="90"/>
      <c r="AV284" s="90"/>
      <c r="AW284" s="90"/>
      <c r="AX284" s="90"/>
      <c r="AY284" s="90"/>
      <c r="AZ284" s="90"/>
      <c r="BA284" s="90"/>
      <c r="BB284" s="90"/>
      <c r="BC284" s="90"/>
      <c r="BD284" s="90"/>
      <c r="BE284" s="90"/>
      <c r="BF284" s="90"/>
      <c r="BG284" s="90"/>
      <c r="BH284" s="90"/>
      <c r="BI284" s="90"/>
      <c r="BJ284" s="90"/>
      <c r="BK284" s="90"/>
      <c r="BL284" s="90"/>
      <c r="BM284" s="90"/>
      <c r="BN284" s="90"/>
      <c r="BO284" s="90"/>
      <c r="BP284" s="90"/>
      <c r="BQ284" s="90"/>
      <c r="BR284" s="90"/>
      <c r="BS284" s="90"/>
      <c r="BT284" s="90"/>
      <c r="BU284" s="90"/>
      <c r="BV284" s="90"/>
      <c r="BW284" s="90"/>
      <c r="BX284" s="90"/>
      <c r="BY284" s="90"/>
      <c r="BZ284" s="90"/>
      <c r="CA284" s="90"/>
      <c r="CB284" s="90"/>
      <c r="CC284" s="90"/>
      <c r="CD284" s="90"/>
      <c r="CE284" s="90"/>
      <c r="CF284" s="90"/>
      <c r="CG284" s="90"/>
      <c r="CH284" s="90"/>
      <c r="CI284" s="90"/>
      <c r="CJ284" s="90"/>
      <c r="CK284" s="90"/>
      <c r="CL284" s="90"/>
      <c r="CM284" s="90"/>
      <c r="CN284" s="90"/>
      <c r="CO284" s="90"/>
      <c r="CP284" s="90"/>
      <c r="CQ284" s="90"/>
      <c r="CR284" s="90"/>
      <c r="CS284" s="90"/>
      <c r="CT284" s="90"/>
      <c r="CU284" s="90"/>
      <c r="CV284" s="90"/>
      <c r="CW284" s="90"/>
      <c r="CX284" s="90"/>
    </row>
    <row r="285" spans="3:102" ht="23.25" x14ac:dyDescent="0.35"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  <c r="AH285" s="90"/>
      <c r="AI285" s="90"/>
      <c r="AJ285" s="90"/>
      <c r="AK285" s="90"/>
      <c r="AL285" s="90"/>
      <c r="AM285" s="90"/>
      <c r="AN285" s="90"/>
      <c r="AO285" s="90"/>
      <c r="AP285" s="90"/>
      <c r="AQ285" s="90"/>
      <c r="AR285" s="90"/>
      <c r="AS285" s="90"/>
      <c r="AT285" s="90"/>
      <c r="AU285" s="90"/>
      <c r="AV285" s="90"/>
      <c r="AW285" s="90"/>
      <c r="AX285" s="90"/>
      <c r="AY285" s="90"/>
      <c r="AZ285" s="90"/>
      <c r="BA285" s="90"/>
      <c r="BB285" s="90"/>
      <c r="BC285" s="90"/>
      <c r="BD285" s="90"/>
      <c r="BE285" s="90"/>
      <c r="BF285" s="90"/>
      <c r="BG285" s="90"/>
      <c r="BH285" s="90"/>
      <c r="BI285" s="90"/>
      <c r="BJ285" s="90"/>
      <c r="BK285" s="90"/>
      <c r="BL285" s="90"/>
      <c r="BM285" s="90"/>
      <c r="BN285" s="90"/>
      <c r="BO285" s="90"/>
      <c r="BP285" s="90"/>
      <c r="BQ285" s="90"/>
      <c r="BR285" s="90"/>
      <c r="BS285" s="90"/>
      <c r="BT285" s="90"/>
      <c r="BU285" s="90"/>
      <c r="BV285" s="90"/>
      <c r="BW285" s="90"/>
      <c r="BX285" s="90"/>
      <c r="BY285" s="90"/>
      <c r="BZ285" s="90"/>
      <c r="CA285" s="90"/>
      <c r="CB285" s="90"/>
      <c r="CC285" s="90"/>
      <c r="CD285" s="90"/>
      <c r="CE285" s="90"/>
      <c r="CF285" s="90"/>
      <c r="CG285" s="90"/>
      <c r="CH285" s="90"/>
      <c r="CI285" s="90"/>
      <c r="CJ285" s="90"/>
      <c r="CK285" s="90"/>
      <c r="CL285" s="90"/>
      <c r="CM285" s="90"/>
      <c r="CN285" s="90"/>
      <c r="CO285" s="90"/>
      <c r="CP285" s="90"/>
      <c r="CQ285" s="90"/>
      <c r="CR285" s="90"/>
      <c r="CS285" s="90"/>
      <c r="CT285" s="90"/>
      <c r="CU285" s="90"/>
      <c r="CV285" s="90"/>
      <c r="CW285" s="90"/>
      <c r="CX285" s="90"/>
    </row>
    <row r="286" spans="3:102" ht="23.25" x14ac:dyDescent="0.35"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0"/>
      <c r="AL286" s="90"/>
      <c r="AM286" s="90"/>
      <c r="AN286" s="90"/>
      <c r="AO286" s="90"/>
      <c r="AP286" s="90"/>
      <c r="AQ286" s="90"/>
      <c r="AR286" s="90"/>
      <c r="AS286" s="90"/>
      <c r="AT286" s="90"/>
      <c r="AU286" s="90"/>
      <c r="AV286" s="90"/>
      <c r="AW286" s="90"/>
      <c r="AX286" s="90"/>
      <c r="AY286" s="90"/>
      <c r="AZ286" s="90"/>
      <c r="BA286" s="90"/>
      <c r="BB286" s="90"/>
      <c r="BC286" s="90"/>
      <c r="BD286" s="90"/>
      <c r="BE286" s="90"/>
      <c r="BF286" s="90"/>
      <c r="BG286" s="90"/>
      <c r="BH286" s="90"/>
      <c r="BI286" s="90"/>
      <c r="BJ286" s="90"/>
      <c r="BK286" s="90"/>
      <c r="BL286" s="90"/>
      <c r="BM286" s="90"/>
      <c r="BN286" s="90"/>
      <c r="BO286" s="90"/>
      <c r="BP286" s="90"/>
      <c r="BQ286" s="90"/>
      <c r="BR286" s="90"/>
      <c r="BS286" s="90"/>
      <c r="BT286" s="90"/>
      <c r="BU286" s="90"/>
      <c r="BV286" s="90"/>
      <c r="BW286" s="90"/>
      <c r="BX286" s="90"/>
      <c r="BY286" s="90"/>
      <c r="BZ286" s="90"/>
      <c r="CA286" s="90"/>
      <c r="CB286" s="90"/>
      <c r="CC286" s="90"/>
      <c r="CD286" s="90"/>
      <c r="CE286" s="90"/>
      <c r="CF286" s="90"/>
      <c r="CG286" s="90"/>
      <c r="CH286" s="90"/>
      <c r="CI286" s="90"/>
      <c r="CJ286" s="90"/>
      <c r="CK286" s="90"/>
      <c r="CL286" s="90"/>
      <c r="CM286" s="90"/>
      <c r="CN286" s="90"/>
      <c r="CO286" s="90"/>
      <c r="CP286" s="90"/>
      <c r="CQ286" s="90"/>
      <c r="CR286" s="90"/>
      <c r="CS286" s="90"/>
      <c r="CT286" s="90"/>
      <c r="CU286" s="90"/>
      <c r="CV286" s="90"/>
      <c r="CW286" s="90"/>
      <c r="CX286" s="90"/>
    </row>
    <row r="287" spans="3:102" ht="23.25" x14ac:dyDescent="0.35"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  <c r="AH287" s="90"/>
      <c r="AI287" s="90"/>
      <c r="AJ287" s="90"/>
      <c r="AK287" s="90"/>
      <c r="AL287" s="90"/>
      <c r="AM287" s="90"/>
      <c r="AN287" s="90"/>
      <c r="AO287" s="90"/>
      <c r="AP287" s="90"/>
      <c r="AQ287" s="90"/>
      <c r="AR287" s="90"/>
      <c r="AS287" s="90"/>
      <c r="AT287" s="90"/>
      <c r="AU287" s="90"/>
      <c r="AV287" s="90"/>
      <c r="AW287" s="90"/>
      <c r="AX287" s="90"/>
      <c r="AY287" s="90"/>
      <c r="AZ287" s="90"/>
      <c r="BA287" s="90"/>
      <c r="BB287" s="90"/>
      <c r="BC287" s="90"/>
      <c r="BD287" s="90"/>
      <c r="BE287" s="90"/>
      <c r="BF287" s="90"/>
      <c r="BG287" s="90"/>
      <c r="BH287" s="90"/>
      <c r="BI287" s="90"/>
      <c r="BJ287" s="90"/>
      <c r="BK287" s="90"/>
      <c r="BL287" s="90"/>
      <c r="BM287" s="90"/>
      <c r="BN287" s="90"/>
      <c r="BO287" s="90"/>
      <c r="BP287" s="90"/>
      <c r="BQ287" s="90"/>
      <c r="BR287" s="90"/>
      <c r="BS287" s="90"/>
      <c r="BT287" s="90"/>
      <c r="BU287" s="90"/>
      <c r="BV287" s="90"/>
      <c r="BW287" s="90"/>
      <c r="BX287" s="90"/>
      <c r="BY287" s="90"/>
      <c r="BZ287" s="90"/>
      <c r="CA287" s="90"/>
      <c r="CB287" s="90"/>
      <c r="CC287" s="90"/>
      <c r="CD287" s="90"/>
      <c r="CE287" s="90"/>
      <c r="CF287" s="90"/>
      <c r="CG287" s="90"/>
      <c r="CH287" s="90"/>
      <c r="CI287" s="90"/>
      <c r="CJ287" s="90"/>
      <c r="CK287" s="90"/>
      <c r="CL287" s="90"/>
      <c r="CM287" s="90"/>
      <c r="CN287" s="90"/>
      <c r="CO287" s="90"/>
      <c r="CP287" s="90"/>
      <c r="CQ287" s="90"/>
      <c r="CR287" s="90"/>
      <c r="CS287" s="90"/>
      <c r="CT287" s="90"/>
      <c r="CU287" s="90"/>
      <c r="CV287" s="90"/>
      <c r="CW287" s="90"/>
      <c r="CX287" s="90"/>
    </row>
    <row r="288" spans="3:102" ht="23.25" x14ac:dyDescent="0.35"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  <c r="AH288" s="90"/>
      <c r="AI288" s="90"/>
      <c r="AJ288" s="90"/>
      <c r="AK288" s="90"/>
      <c r="AL288" s="90"/>
      <c r="AM288" s="90"/>
      <c r="AN288" s="90"/>
      <c r="AO288" s="90"/>
      <c r="AP288" s="90"/>
      <c r="AQ288" s="90"/>
      <c r="AR288" s="90"/>
      <c r="AS288" s="90"/>
      <c r="AT288" s="90"/>
      <c r="AU288" s="90"/>
      <c r="AV288" s="90"/>
      <c r="AW288" s="90"/>
      <c r="AX288" s="90"/>
      <c r="AY288" s="90"/>
      <c r="AZ288" s="90"/>
      <c r="BA288" s="90"/>
      <c r="BB288" s="90"/>
      <c r="BC288" s="90"/>
      <c r="BD288" s="90"/>
      <c r="BE288" s="90"/>
      <c r="BF288" s="90"/>
      <c r="BG288" s="90"/>
      <c r="BH288" s="90"/>
      <c r="BI288" s="90"/>
      <c r="BJ288" s="90"/>
      <c r="BK288" s="90"/>
      <c r="BL288" s="90"/>
      <c r="BM288" s="90"/>
      <c r="BN288" s="90"/>
      <c r="BO288" s="90"/>
      <c r="BP288" s="90"/>
      <c r="BQ288" s="90"/>
      <c r="BR288" s="90"/>
      <c r="BS288" s="90"/>
      <c r="BT288" s="90"/>
      <c r="BU288" s="90"/>
      <c r="BV288" s="90"/>
      <c r="BW288" s="90"/>
      <c r="BX288" s="90"/>
      <c r="BY288" s="90"/>
      <c r="BZ288" s="90"/>
      <c r="CA288" s="90"/>
      <c r="CB288" s="90"/>
      <c r="CC288" s="90"/>
      <c r="CD288" s="90"/>
      <c r="CE288" s="90"/>
      <c r="CF288" s="90"/>
      <c r="CG288" s="90"/>
      <c r="CH288" s="90"/>
      <c r="CI288" s="90"/>
      <c r="CJ288" s="90"/>
      <c r="CK288" s="90"/>
      <c r="CL288" s="90"/>
      <c r="CM288" s="90"/>
      <c r="CN288" s="90"/>
      <c r="CO288" s="90"/>
      <c r="CP288" s="90"/>
      <c r="CQ288" s="90"/>
      <c r="CR288" s="90"/>
      <c r="CS288" s="90"/>
      <c r="CT288" s="90"/>
      <c r="CU288" s="90"/>
      <c r="CV288" s="90"/>
      <c r="CW288" s="90"/>
      <c r="CX288" s="90"/>
    </row>
    <row r="289" spans="3:102" ht="23.25" x14ac:dyDescent="0.35"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  <c r="AH289" s="90"/>
      <c r="AI289" s="90"/>
      <c r="AJ289" s="90"/>
      <c r="AK289" s="90"/>
      <c r="AL289" s="90"/>
      <c r="AM289" s="90"/>
      <c r="AN289" s="90"/>
      <c r="AO289" s="90"/>
      <c r="AP289" s="90"/>
      <c r="AQ289" s="90"/>
      <c r="AR289" s="90"/>
      <c r="AS289" s="90"/>
      <c r="AT289" s="90"/>
      <c r="AU289" s="90"/>
      <c r="AV289" s="90"/>
      <c r="AW289" s="90"/>
      <c r="AX289" s="90"/>
      <c r="AY289" s="90"/>
      <c r="AZ289" s="90"/>
      <c r="BA289" s="90"/>
      <c r="BB289" s="90"/>
      <c r="BC289" s="90"/>
      <c r="BD289" s="90"/>
      <c r="BE289" s="90"/>
      <c r="BF289" s="90"/>
      <c r="BG289" s="90"/>
      <c r="BH289" s="90"/>
      <c r="BI289" s="90"/>
      <c r="BJ289" s="90"/>
      <c r="BK289" s="90"/>
      <c r="BL289" s="90"/>
      <c r="BM289" s="90"/>
      <c r="BN289" s="90"/>
      <c r="BO289" s="90"/>
      <c r="BP289" s="90"/>
      <c r="BQ289" s="90"/>
      <c r="BR289" s="90"/>
      <c r="BS289" s="90"/>
      <c r="BT289" s="90"/>
      <c r="BU289" s="90"/>
      <c r="BV289" s="90"/>
      <c r="BW289" s="90"/>
      <c r="BX289" s="90"/>
      <c r="BY289" s="90"/>
      <c r="BZ289" s="90"/>
      <c r="CA289" s="90"/>
      <c r="CB289" s="90"/>
      <c r="CC289" s="90"/>
      <c r="CD289" s="90"/>
      <c r="CE289" s="90"/>
      <c r="CF289" s="90"/>
      <c r="CG289" s="90"/>
      <c r="CH289" s="90"/>
      <c r="CI289" s="90"/>
      <c r="CJ289" s="90"/>
      <c r="CK289" s="90"/>
      <c r="CL289" s="90"/>
      <c r="CM289" s="90"/>
      <c r="CN289" s="90"/>
      <c r="CO289" s="90"/>
      <c r="CP289" s="90"/>
      <c r="CQ289" s="90"/>
      <c r="CR289" s="90"/>
      <c r="CS289" s="90"/>
      <c r="CT289" s="90"/>
      <c r="CU289" s="90"/>
      <c r="CV289" s="90"/>
      <c r="CW289" s="90"/>
      <c r="CX289" s="90"/>
    </row>
    <row r="290" spans="3:102" ht="23.25" x14ac:dyDescent="0.35"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  <c r="AH290" s="90"/>
      <c r="AI290" s="90"/>
      <c r="AJ290" s="90"/>
      <c r="AK290" s="90"/>
      <c r="AL290" s="90"/>
      <c r="AM290" s="90"/>
      <c r="AN290" s="90"/>
      <c r="AO290" s="90"/>
      <c r="AP290" s="90"/>
      <c r="AQ290" s="90"/>
      <c r="AR290" s="90"/>
      <c r="AS290" s="90"/>
      <c r="AT290" s="90"/>
      <c r="AU290" s="90"/>
      <c r="AV290" s="90"/>
      <c r="AW290" s="90"/>
      <c r="AX290" s="90"/>
      <c r="AY290" s="90"/>
      <c r="AZ290" s="90"/>
      <c r="BA290" s="90"/>
      <c r="BB290" s="90"/>
      <c r="BC290" s="90"/>
      <c r="BD290" s="90"/>
      <c r="BE290" s="90"/>
      <c r="BF290" s="90"/>
      <c r="BG290" s="90"/>
      <c r="BH290" s="90"/>
      <c r="BI290" s="90"/>
      <c r="BJ290" s="90"/>
      <c r="BK290" s="90"/>
      <c r="BL290" s="90"/>
      <c r="BM290" s="90"/>
      <c r="BN290" s="90"/>
      <c r="BO290" s="90"/>
      <c r="BP290" s="90"/>
      <c r="BQ290" s="90"/>
      <c r="BR290" s="90"/>
      <c r="BS290" s="90"/>
      <c r="BT290" s="90"/>
      <c r="BU290" s="90"/>
      <c r="BV290" s="90"/>
      <c r="BW290" s="90"/>
      <c r="BX290" s="90"/>
      <c r="BY290" s="90"/>
      <c r="BZ290" s="90"/>
      <c r="CA290" s="90"/>
      <c r="CB290" s="90"/>
      <c r="CC290" s="90"/>
      <c r="CD290" s="90"/>
      <c r="CE290" s="90"/>
      <c r="CF290" s="90"/>
      <c r="CG290" s="90"/>
      <c r="CH290" s="90"/>
      <c r="CI290" s="90"/>
      <c r="CJ290" s="90"/>
      <c r="CK290" s="90"/>
      <c r="CL290" s="90"/>
      <c r="CM290" s="90"/>
      <c r="CN290" s="90"/>
      <c r="CO290" s="90"/>
      <c r="CP290" s="90"/>
      <c r="CQ290" s="90"/>
      <c r="CR290" s="90"/>
      <c r="CS290" s="90"/>
      <c r="CT290" s="90"/>
      <c r="CU290" s="90"/>
      <c r="CV290" s="90"/>
      <c r="CW290" s="90"/>
      <c r="CX290" s="90"/>
    </row>
    <row r="291" spans="3:102" ht="23.25" x14ac:dyDescent="0.35"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  <c r="AH291" s="90"/>
      <c r="AI291" s="90"/>
      <c r="AJ291" s="90"/>
      <c r="AK291" s="90"/>
      <c r="AL291" s="90"/>
      <c r="AM291" s="90"/>
      <c r="AN291" s="90"/>
      <c r="AO291" s="90"/>
      <c r="AP291" s="90"/>
      <c r="AQ291" s="90"/>
      <c r="AR291" s="90"/>
      <c r="AS291" s="90"/>
      <c r="AT291" s="90"/>
      <c r="AU291" s="90"/>
      <c r="AV291" s="90"/>
      <c r="AW291" s="90"/>
      <c r="AX291" s="90"/>
      <c r="AY291" s="90"/>
      <c r="AZ291" s="90"/>
      <c r="BA291" s="90"/>
      <c r="BB291" s="90"/>
      <c r="BC291" s="90"/>
      <c r="BD291" s="90"/>
      <c r="BE291" s="90"/>
      <c r="BF291" s="90"/>
      <c r="BG291" s="90"/>
      <c r="BH291" s="90"/>
      <c r="BI291" s="90"/>
      <c r="BJ291" s="90"/>
      <c r="BK291" s="90"/>
      <c r="BL291" s="90"/>
      <c r="BM291" s="90"/>
      <c r="BN291" s="90"/>
      <c r="BO291" s="90"/>
      <c r="BP291" s="90"/>
      <c r="BQ291" s="90"/>
      <c r="BR291" s="90"/>
      <c r="BS291" s="90"/>
      <c r="BT291" s="90"/>
      <c r="BU291" s="90"/>
      <c r="BV291" s="90"/>
      <c r="BW291" s="90"/>
      <c r="BX291" s="90"/>
      <c r="BY291" s="90"/>
      <c r="BZ291" s="90"/>
      <c r="CA291" s="90"/>
      <c r="CB291" s="90"/>
      <c r="CC291" s="90"/>
      <c r="CD291" s="90"/>
      <c r="CE291" s="90"/>
      <c r="CF291" s="90"/>
      <c r="CG291" s="90"/>
      <c r="CH291" s="90"/>
      <c r="CI291" s="90"/>
      <c r="CJ291" s="90"/>
      <c r="CK291" s="90"/>
      <c r="CL291" s="90"/>
      <c r="CM291" s="90"/>
      <c r="CN291" s="90"/>
      <c r="CO291" s="90"/>
      <c r="CP291" s="90"/>
      <c r="CQ291" s="90"/>
      <c r="CR291" s="90"/>
      <c r="CS291" s="90"/>
      <c r="CT291" s="90"/>
      <c r="CU291" s="90"/>
      <c r="CV291" s="90"/>
      <c r="CW291" s="90"/>
      <c r="CX291" s="90"/>
    </row>
    <row r="292" spans="3:102" ht="23.25" x14ac:dyDescent="0.35"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90"/>
      <c r="BN292" s="90"/>
      <c r="BO292" s="90"/>
      <c r="BP292" s="90"/>
      <c r="BQ292" s="90"/>
      <c r="BR292" s="90"/>
      <c r="BS292" s="90"/>
      <c r="BT292" s="90"/>
      <c r="BU292" s="90"/>
      <c r="BV292" s="90"/>
      <c r="BW292" s="90"/>
      <c r="BX292" s="90"/>
      <c r="BY292" s="90"/>
      <c r="BZ292" s="90"/>
      <c r="CA292" s="90"/>
      <c r="CB292" s="90"/>
      <c r="CC292" s="90"/>
      <c r="CD292" s="90"/>
      <c r="CE292" s="90"/>
      <c r="CF292" s="90"/>
      <c r="CG292" s="90"/>
      <c r="CH292" s="90"/>
      <c r="CI292" s="90"/>
      <c r="CJ292" s="90"/>
      <c r="CK292" s="90"/>
      <c r="CL292" s="90"/>
      <c r="CM292" s="90"/>
      <c r="CN292" s="90"/>
      <c r="CO292" s="90"/>
      <c r="CP292" s="90"/>
      <c r="CQ292" s="90"/>
      <c r="CR292" s="90"/>
      <c r="CS292" s="90"/>
      <c r="CT292" s="90"/>
      <c r="CU292" s="90"/>
      <c r="CV292" s="90"/>
      <c r="CW292" s="90"/>
      <c r="CX292" s="90"/>
    </row>
    <row r="293" spans="3:102" ht="23.25" x14ac:dyDescent="0.35"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  <c r="AH293" s="90"/>
      <c r="AI293" s="90"/>
      <c r="AJ293" s="90"/>
      <c r="AK293" s="90"/>
      <c r="AL293" s="90"/>
      <c r="AM293" s="90"/>
      <c r="AN293" s="90"/>
      <c r="AO293" s="90"/>
      <c r="AP293" s="90"/>
      <c r="AQ293" s="90"/>
      <c r="AR293" s="90"/>
      <c r="AS293" s="90"/>
      <c r="AT293" s="90"/>
      <c r="AU293" s="90"/>
      <c r="AV293" s="90"/>
      <c r="AW293" s="90"/>
      <c r="AX293" s="90"/>
      <c r="AY293" s="90"/>
      <c r="AZ293" s="90"/>
      <c r="BA293" s="90"/>
      <c r="BB293" s="90"/>
      <c r="BC293" s="90"/>
      <c r="BD293" s="90"/>
      <c r="BE293" s="90"/>
      <c r="BF293" s="90"/>
      <c r="BG293" s="90"/>
      <c r="BH293" s="90"/>
      <c r="BI293" s="90"/>
      <c r="BJ293" s="90"/>
      <c r="BK293" s="90"/>
      <c r="BL293" s="90"/>
      <c r="BM293" s="90"/>
      <c r="BN293" s="90"/>
      <c r="BO293" s="90"/>
      <c r="BP293" s="90"/>
      <c r="BQ293" s="90"/>
      <c r="BR293" s="90"/>
      <c r="BS293" s="90"/>
      <c r="BT293" s="90"/>
      <c r="BU293" s="90"/>
      <c r="BV293" s="90"/>
      <c r="BW293" s="90"/>
      <c r="BX293" s="90"/>
      <c r="BY293" s="90"/>
      <c r="BZ293" s="90"/>
      <c r="CA293" s="90"/>
      <c r="CB293" s="90"/>
      <c r="CC293" s="90"/>
      <c r="CD293" s="90"/>
      <c r="CE293" s="90"/>
      <c r="CF293" s="90"/>
      <c r="CG293" s="90"/>
      <c r="CH293" s="90"/>
      <c r="CI293" s="90"/>
      <c r="CJ293" s="90"/>
      <c r="CK293" s="90"/>
      <c r="CL293" s="90"/>
      <c r="CM293" s="90"/>
      <c r="CN293" s="90"/>
      <c r="CO293" s="90"/>
      <c r="CP293" s="90"/>
      <c r="CQ293" s="90"/>
      <c r="CR293" s="90"/>
      <c r="CS293" s="90"/>
      <c r="CT293" s="90"/>
      <c r="CU293" s="90"/>
      <c r="CV293" s="90"/>
      <c r="CW293" s="90"/>
      <c r="CX293" s="90"/>
    </row>
    <row r="294" spans="3:102" ht="23.25" x14ac:dyDescent="0.35"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  <c r="AH294" s="90"/>
      <c r="AI294" s="90"/>
      <c r="AJ294" s="90"/>
      <c r="AK294" s="90"/>
      <c r="AL294" s="90"/>
      <c r="AM294" s="90"/>
      <c r="AN294" s="90"/>
      <c r="AO294" s="90"/>
      <c r="AP294" s="90"/>
      <c r="AQ294" s="90"/>
      <c r="AR294" s="90"/>
      <c r="AS294" s="90"/>
      <c r="AT294" s="90"/>
      <c r="AU294" s="90"/>
      <c r="AV294" s="90"/>
      <c r="AW294" s="90"/>
      <c r="AX294" s="90"/>
      <c r="AY294" s="90"/>
      <c r="AZ294" s="90"/>
      <c r="BA294" s="90"/>
      <c r="BB294" s="90"/>
      <c r="BC294" s="90"/>
      <c r="BD294" s="90"/>
      <c r="BE294" s="90"/>
      <c r="BF294" s="90"/>
      <c r="BG294" s="90"/>
      <c r="BH294" s="90"/>
      <c r="BI294" s="90"/>
      <c r="BJ294" s="90"/>
      <c r="BK294" s="90"/>
      <c r="BL294" s="90"/>
      <c r="BM294" s="90"/>
      <c r="BN294" s="90"/>
      <c r="BO294" s="90"/>
      <c r="BP294" s="90"/>
      <c r="BQ294" s="90"/>
      <c r="BR294" s="90"/>
      <c r="BS294" s="90"/>
      <c r="BT294" s="90"/>
      <c r="BU294" s="90"/>
      <c r="BV294" s="90"/>
      <c r="BW294" s="90"/>
      <c r="BX294" s="90"/>
      <c r="BY294" s="90"/>
      <c r="BZ294" s="90"/>
      <c r="CA294" s="90"/>
      <c r="CB294" s="90"/>
      <c r="CC294" s="90"/>
      <c r="CD294" s="90"/>
      <c r="CE294" s="90"/>
      <c r="CF294" s="90"/>
      <c r="CG294" s="90"/>
      <c r="CH294" s="90"/>
      <c r="CI294" s="90"/>
      <c r="CJ294" s="90"/>
      <c r="CK294" s="90"/>
      <c r="CL294" s="90"/>
      <c r="CM294" s="90"/>
      <c r="CN294" s="90"/>
      <c r="CO294" s="90"/>
      <c r="CP294" s="90"/>
      <c r="CQ294" s="90"/>
      <c r="CR294" s="90"/>
      <c r="CS294" s="90"/>
      <c r="CT294" s="90"/>
      <c r="CU294" s="90"/>
      <c r="CV294" s="90"/>
      <c r="CW294" s="90"/>
      <c r="CX294" s="90"/>
    </row>
    <row r="295" spans="3:102" ht="23.25" x14ac:dyDescent="0.35"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  <c r="AH295" s="90"/>
      <c r="AI295" s="90"/>
      <c r="AJ295" s="90"/>
      <c r="AK295" s="90"/>
      <c r="AL295" s="90"/>
      <c r="AM295" s="90"/>
      <c r="AN295" s="90"/>
      <c r="AO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0"/>
      <c r="BQ295" s="90"/>
      <c r="BR295" s="90"/>
      <c r="BS295" s="90"/>
      <c r="BT295" s="90"/>
      <c r="BU295" s="90"/>
      <c r="BV295" s="90"/>
      <c r="BW295" s="90"/>
      <c r="BX295" s="90"/>
      <c r="BY295" s="90"/>
      <c r="BZ295" s="90"/>
      <c r="CA295" s="90"/>
      <c r="CB295" s="90"/>
      <c r="CC295" s="90"/>
      <c r="CD295" s="90"/>
      <c r="CE295" s="90"/>
      <c r="CF295" s="90"/>
      <c r="CG295" s="90"/>
      <c r="CH295" s="90"/>
      <c r="CI295" s="90"/>
      <c r="CJ295" s="90"/>
      <c r="CK295" s="90"/>
      <c r="CL295" s="90"/>
      <c r="CM295" s="90"/>
      <c r="CN295" s="90"/>
      <c r="CO295" s="90"/>
      <c r="CP295" s="90"/>
      <c r="CQ295" s="90"/>
      <c r="CR295" s="90"/>
      <c r="CS295" s="90"/>
      <c r="CT295" s="90"/>
      <c r="CU295" s="90"/>
      <c r="CV295" s="90"/>
      <c r="CW295" s="90"/>
      <c r="CX295" s="90"/>
    </row>
    <row r="296" spans="3:102" ht="23.25" x14ac:dyDescent="0.35"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  <c r="AH296" s="90"/>
      <c r="AI296" s="90"/>
      <c r="AJ296" s="90"/>
      <c r="AK296" s="90"/>
      <c r="AL296" s="90"/>
      <c r="AM296" s="90"/>
      <c r="AN296" s="90"/>
      <c r="AO296" s="90"/>
      <c r="AP296" s="90"/>
      <c r="AQ296" s="90"/>
      <c r="AR296" s="90"/>
      <c r="AS296" s="90"/>
      <c r="AT296" s="90"/>
      <c r="AU296" s="90"/>
      <c r="AV296" s="90"/>
      <c r="AW296" s="90"/>
      <c r="AX296" s="90"/>
      <c r="AY296" s="90"/>
      <c r="AZ296" s="90"/>
      <c r="BA296" s="90"/>
      <c r="BB296" s="90"/>
      <c r="BC296" s="90"/>
      <c r="BD296" s="90"/>
      <c r="BE296" s="90"/>
      <c r="BF296" s="90"/>
      <c r="BG296" s="90"/>
      <c r="BH296" s="90"/>
      <c r="BI296" s="90"/>
      <c r="BJ296" s="90"/>
      <c r="BK296" s="90"/>
      <c r="BL296" s="90"/>
      <c r="BM296" s="90"/>
      <c r="BN296" s="90"/>
      <c r="BO296" s="90"/>
      <c r="BP296" s="90"/>
      <c r="BQ296" s="90"/>
      <c r="BR296" s="90"/>
      <c r="BS296" s="90"/>
      <c r="BT296" s="90"/>
      <c r="BU296" s="90"/>
      <c r="BV296" s="90"/>
      <c r="BW296" s="90"/>
      <c r="BX296" s="90"/>
      <c r="BY296" s="90"/>
      <c r="BZ296" s="90"/>
      <c r="CA296" s="90"/>
      <c r="CB296" s="90"/>
      <c r="CC296" s="90"/>
      <c r="CD296" s="90"/>
      <c r="CE296" s="90"/>
      <c r="CF296" s="90"/>
      <c r="CG296" s="90"/>
      <c r="CH296" s="90"/>
      <c r="CI296" s="90"/>
      <c r="CJ296" s="90"/>
      <c r="CK296" s="90"/>
      <c r="CL296" s="90"/>
      <c r="CM296" s="90"/>
      <c r="CN296" s="90"/>
      <c r="CO296" s="90"/>
      <c r="CP296" s="90"/>
      <c r="CQ296" s="90"/>
      <c r="CR296" s="90"/>
      <c r="CS296" s="90"/>
      <c r="CT296" s="90"/>
      <c r="CU296" s="90"/>
      <c r="CV296" s="90"/>
      <c r="CW296" s="90"/>
      <c r="CX296" s="90"/>
    </row>
    <row r="297" spans="3:102" ht="23.25" x14ac:dyDescent="0.35"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  <c r="AD297" s="90"/>
      <c r="AE297" s="90"/>
      <c r="AF297" s="90"/>
      <c r="AG297" s="90"/>
      <c r="AH297" s="90"/>
      <c r="AI297" s="90"/>
      <c r="AJ297" s="90"/>
      <c r="AK297" s="90"/>
      <c r="AL297" s="90"/>
      <c r="AM297" s="90"/>
      <c r="AN297" s="90"/>
      <c r="AO297" s="90"/>
      <c r="AP297" s="90"/>
      <c r="AQ297" s="90"/>
      <c r="AR297" s="90"/>
      <c r="AS297" s="90"/>
      <c r="AT297" s="90"/>
      <c r="AU297" s="90"/>
      <c r="AV297" s="90"/>
      <c r="AW297" s="90"/>
      <c r="AX297" s="90"/>
      <c r="AY297" s="90"/>
      <c r="AZ297" s="90"/>
      <c r="BA297" s="90"/>
      <c r="BB297" s="90"/>
      <c r="BC297" s="90"/>
      <c r="BD297" s="90"/>
      <c r="BE297" s="90"/>
      <c r="BF297" s="90"/>
      <c r="BG297" s="90"/>
      <c r="BH297" s="90"/>
      <c r="BI297" s="90"/>
      <c r="BJ297" s="90"/>
      <c r="BK297" s="90"/>
      <c r="BL297" s="90"/>
      <c r="BM297" s="90"/>
      <c r="BN297" s="90"/>
      <c r="BO297" s="90"/>
      <c r="BP297" s="90"/>
      <c r="BQ297" s="90"/>
      <c r="BR297" s="90"/>
      <c r="BS297" s="90"/>
      <c r="BT297" s="90"/>
      <c r="BU297" s="90"/>
      <c r="BV297" s="90"/>
      <c r="BW297" s="90"/>
      <c r="BX297" s="90"/>
      <c r="BY297" s="90"/>
      <c r="BZ297" s="90"/>
      <c r="CA297" s="90"/>
      <c r="CB297" s="90"/>
      <c r="CC297" s="90"/>
      <c r="CD297" s="90"/>
      <c r="CE297" s="90"/>
      <c r="CF297" s="90"/>
      <c r="CG297" s="90"/>
      <c r="CH297" s="90"/>
      <c r="CI297" s="90"/>
      <c r="CJ297" s="90"/>
      <c r="CK297" s="90"/>
      <c r="CL297" s="90"/>
      <c r="CM297" s="90"/>
      <c r="CN297" s="90"/>
      <c r="CO297" s="90"/>
      <c r="CP297" s="90"/>
      <c r="CQ297" s="90"/>
      <c r="CR297" s="90"/>
      <c r="CS297" s="90"/>
      <c r="CT297" s="90"/>
      <c r="CU297" s="90"/>
      <c r="CV297" s="90"/>
      <c r="CW297" s="90"/>
      <c r="CX297" s="90"/>
    </row>
    <row r="298" spans="3:102" ht="23.25" x14ac:dyDescent="0.35"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  <c r="AD298" s="90"/>
      <c r="AE298" s="90"/>
      <c r="AF298" s="90"/>
      <c r="AG298" s="90"/>
      <c r="AH298" s="90"/>
      <c r="AI298" s="90"/>
      <c r="AJ298" s="90"/>
      <c r="AK298" s="90"/>
      <c r="AL298" s="90"/>
      <c r="AM298" s="90"/>
      <c r="AN298" s="90"/>
      <c r="AO298" s="90"/>
      <c r="AP298" s="90"/>
      <c r="AQ298" s="90"/>
      <c r="AR298" s="90"/>
      <c r="AS298" s="90"/>
      <c r="AT298" s="90"/>
      <c r="AU298" s="90"/>
      <c r="AV298" s="90"/>
      <c r="AW298" s="90"/>
      <c r="AX298" s="90"/>
      <c r="AY298" s="90"/>
      <c r="AZ298" s="90"/>
      <c r="BA298" s="90"/>
      <c r="BB298" s="90"/>
      <c r="BC298" s="90"/>
      <c r="BD298" s="90"/>
      <c r="BE298" s="90"/>
      <c r="BF298" s="90"/>
      <c r="BG298" s="90"/>
      <c r="BH298" s="90"/>
      <c r="BI298" s="90"/>
      <c r="BJ298" s="90"/>
      <c r="BK298" s="90"/>
      <c r="BL298" s="90"/>
      <c r="BM298" s="90"/>
      <c r="BN298" s="90"/>
      <c r="BO298" s="90"/>
      <c r="BP298" s="90"/>
      <c r="BQ298" s="90"/>
      <c r="BR298" s="90"/>
      <c r="BS298" s="90"/>
      <c r="BT298" s="90"/>
      <c r="BU298" s="90"/>
      <c r="BV298" s="90"/>
      <c r="BW298" s="90"/>
      <c r="BX298" s="90"/>
      <c r="BY298" s="90"/>
      <c r="BZ298" s="90"/>
      <c r="CA298" s="90"/>
      <c r="CB298" s="90"/>
      <c r="CC298" s="90"/>
      <c r="CD298" s="90"/>
      <c r="CE298" s="90"/>
      <c r="CF298" s="90"/>
      <c r="CG298" s="90"/>
      <c r="CH298" s="90"/>
      <c r="CI298" s="90"/>
      <c r="CJ298" s="90"/>
      <c r="CK298" s="90"/>
      <c r="CL298" s="90"/>
      <c r="CM298" s="90"/>
      <c r="CN298" s="90"/>
      <c r="CO298" s="90"/>
      <c r="CP298" s="90"/>
      <c r="CQ298" s="90"/>
      <c r="CR298" s="90"/>
      <c r="CS298" s="90"/>
      <c r="CT298" s="90"/>
      <c r="CU298" s="90"/>
      <c r="CV298" s="90"/>
      <c r="CW298" s="90"/>
      <c r="CX298" s="90"/>
    </row>
    <row r="299" spans="3:102" ht="23.25" x14ac:dyDescent="0.35"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  <c r="AD299" s="90"/>
      <c r="AE299" s="90"/>
      <c r="AF299" s="90"/>
      <c r="AG299" s="90"/>
      <c r="AH299" s="90"/>
      <c r="AI299" s="90"/>
      <c r="AJ299" s="90"/>
      <c r="AK299" s="90"/>
      <c r="AL299" s="90"/>
      <c r="AM299" s="90"/>
      <c r="AN299" s="90"/>
      <c r="AO299" s="90"/>
      <c r="AP299" s="90"/>
      <c r="AQ299" s="90"/>
      <c r="AR299" s="90"/>
      <c r="AS299" s="90"/>
      <c r="AT299" s="90"/>
      <c r="AU299" s="90"/>
      <c r="AV299" s="90"/>
      <c r="AW299" s="90"/>
      <c r="AX299" s="90"/>
      <c r="AY299" s="90"/>
      <c r="AZ299" s="90"/>
      <c r="BA299" s="90"/>
      <c r="BB299" s="90"/>
      <c r="BC299" s="90"/>
      <c r="BD299" s="90"/>
      <c r="BE299" s="90"/>
      <c r="BF299" s="90"/>
      <c r="BG299" s="90"/>
      <c r="BH299" s="90"/>
      <c r="BI299" s="90"/>
      <c r="BJ299" s="90"/>
      <c r="BK299" s="90"/>
      <c r="BL299" s="90"/>
      <c r="BM299" s="90"/>
      <c r="BN299" s="90"/>
      <c r="BO299" s="90"/>
      <c r="BP299" s="90"/>
      <c r="BQ299" s="90"/>
      <c r="BR299" s="90"/>
      <c r="BS299" s="90"/>
      <c r="BT299" s="90"/>
      <c r="BU299" s="90"/>
      <c r="BV299" s="90"/>
      <c r="BW299" s="90"/>
      <c r="BX299" s="90"/>
      <c r="BY299" s="90"/>
      <c r="BZ299" s="90"/>
      <c r="CA299" s="90"/>
      <c r="CB299" s="90"/>
      <c r="CC299" s="90"/>
      <c r="CD299" s="90"/>
      <c r="CE299" s="90"/>
      <c r="CF299" s="90"/>
      <c r="CG299" s="90"/>
      <c r="CH299" s="90"/>
      <c r="CI299" s="90"/>
      <c r="CJ299" s="90"/>
      <c r="CK299" s="90"/>
      <c r="CL299" s="90"/>
      <c r="CM299" s="90"/>
      <c r="CN299" s="90"/>
      <c r="CO299" s="90"/>
      <c r="CP299" s="90"/>
      <c r="CQ299" s="90"/>
      <c r="CR299" s="90"/>
      <c r="CS299" s="90"/>
      <c r="CT299" s="90"/>
      <c r="CU299" s="90"/>
      <c r="CV299" s="90"/>
      <c r="CW299" s="90"/>
      <c r="CX299" s="90"/>
    </row>
    <row r="300" spans="3:102" ht="23.25" x14ac:dyDescent="0.35"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  <c r="AH300" s="90"/>
      <c r="AI300" s="90"/>
      <c r="AJ300" s="90"/>
      <c r="AK300" s="90"/>
      <c r="AL300" s="90"/>
      <c r="AM300" s="90"/>
      <c r="AN300" s="90"/>
      <c r="AO300" s="90"/>
      <c r="AP300" s="90"/>
      <c r="AQ300" s="90"/>
      <c r="AR300" s="90"/>
      <c r="AS300" s="90"/>
      <c r="AT300" s="90"/>
      <c r="AU300" s="90"/>
      <c r="AV300" s="90"/>
      <c r="AW300" s="90"/>
      <c r="AX300" s="90"/>
      <c r="AY300" s="90"/>
      <c r="AZ300" s="90"/>
      <c r="BA300" s="90"/>
      <c r="BB300" s="90"/>
      <c r="BC300" s="90"/>
      <c r="BD300" s="90"/>
      <c r="BE300" s="90"/>
      <c r="BF300" s="90"/>
      <c r="BG300" s="90"/>
      <c r="BH300" s="90"/>
      <c r="BI300" s="90"/>
      <c r="BJ300" s="90"/>
      <c r="BK300" s="90"/>
      <c r="BL300" s="90"/>
      <c r="BM300" s="90"/>
      <c r="BN300" s="90"/>
      <c r="BO300" s="90"/>
      <c r="BP300" s="90"/>
      <c r="BQ300" s="90"/>
      <c r="BR300" s="90"/>
      <c r="BS300" s="90"/>
      <c r="BT300" s="90"/>
      <c r="BU300" s="90"/>
      <c r="BV300" s="90"/>
      <c r="BW300" s="90"/>
      <c r="BX300" s="90"/>
      <c r="BY300" s="90"/>
      <c r="BZ300" s="90"/>
      <c r="CA300" s="90"/>
      <c r="CB300" s="90"/>
      <c r="CC300" s="90"/>
      <c r="CD300" s="90"/>
      <c r="CE300" s="90"/>
      <c r="CF300" s="90"/>
      <c r="CG300" s="90"/>
      <c r="CH300" s="90"/>
      <c r="CI300" s="90"/>
      <c r="CJ300" s="90"/>
      <c r="CK300" s="90"/>
      <c r="CL300" s="90"/>
      <c r="CM300" s="90"/>
      <c r="CN300" s="90"/>
      <c r="CO300" s="90"/>
      <c r="CP300" s="90"/>
      <c r="CQ300" s="90"/>
      <c r="CR300" s="90"/>
      <c r="CS300" s="90"/>
      <c r="CT300" s="90"/>
      <c r="CU300" s="90"/>
      <c r="CV300" s="90"/>
      <c r="CW300" s="90"/>
      <c r="CX300" s="90"/>
    </row>
    <row r="301" spans="3:102" ht="23.25" x14ac:dyDescent="0.35"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  <c r="AD301" s="90"/>
      <c r="AE301" s="90"/>
      <c r="AF301" s="90"/>
      <c r="AG301" s="90"/>
      <c r="AH301" s="90"/>
      <c r="AI301" s="90"/>
      <c r="AJ301" s="90"/>
      <c r="AK301" s="90"/>
      <c r="AL301" s="90"/>
      <c r="AM301" s="90"/>
      <c r="AN301" s="90"/>
      <c r="AO301" s="90"/>
      <c r="AP301" s="90"/>
      <c r="AQ301" s="90"/>
      <c r="AR301" s="90"/>
      <c r="AS301" s="90"/>
      <c r="AT301" s="90"/>
      <c r="AU301" s="90"/>
      <c r="AV301" s="90"/>
      <c r="AW301" s="90"/>
      <c r="AX301" s="90"/>
      <c r="AY301" s="90"/>
      <c r="AZ301" s="90"/>
      <c r="BA301" s="90"/>
      <c r="BB301" s="90"/>
      <c r="BC301" s="90"/>
      <c r="BD301" s="90"/>
      <c r="BE301" s="90"/>
      <c r="BF301" s="90"/>
      <c r="BG301" s="90"/>
      <c r="BH301" s="90"/>
      <c r="BI301" s="90"/>
      <c r="BJ301" s="90"/>
      <c r="BK301" s="90"/>
      <c r="BL301" s="90"/>
      <c r="BM301" s="90"/>
      <c r="BN301" s="90"/>
      <c r="BO301" s="90"/>
      <c r="BP301" s="90"/>
      <c r="BQ301" s="90"/>
      <c r="BR301" s="90"/>
      <c r="BS301" s="90"/>
      <c r="BT301" s="90"/>
      <c r="BU301" s="90"/>
      <c r="BV301" s="90"/>
      <c r="BW301" s="90"/>
      <c r="BX301" s="90"/>
      <c r="BY301" s="90"/>
      <c r="BZ301" s="90"/>
      <c r="CA301" s="90"/>
      <c r="CB301" s="90"/>
      <c r="CC301" s="90"/>
      <c r="CD301" s="90"/>
      <c r="CE301" s="90"/>
      <c r="CF301" s="90"/>
      <c r="CG301" s="90"/>
      <c r="CH301" s="90"/>
      <c r="CI301" s="90"/>
      <c r="CJ301" s="90"/>
      <c r="CK301" s="90"/>
      <c r="CL301" s="90"/>
      <c r="CM301" s="90"/>
      <c r="CN301" s="90"/>
      <c r="CO301" s="90"/>
      <c r="CP301" s="90"/>
      <c r="CQ301" s="90"/>
      <c r="CR301" s="90"/>
      <c r="CS301" s="90"/>
      <c r="CT301" s="90"/>
      <c r="CU301" s="90"/>
      <c r="CV301" s="90"/>
      <c r="CW301" s="90"/>
      <c r="CX301" s="90"/>
    </row>
    <row r="302" spans="3:102" ht="23.25" x14ac:dyDescent="0.35"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  <c r="AD302" s="90"/>
      <c r="AE302" s="90"/>
      <c r="AF302" s="90"/>
      <c r="AG302" s="90"/>
      <c r="AH302" s="90"/>
      <c r="AI302" s="90"/>
      <c r="AJ302" s="90"/>
      <c r="AK302" s="90"/>
      <c r="AL302" s="90"/>
      <c r="AM302" s="90"/>
      <c r="AN302" s="90"/>
      <c r="AO302" s="90"/>
      <c r="AP302" s="90"/>
      <c r="AQ302" s="90"/>
      <c r="AR302" s="90"/>
      <c r="AS302" s="90"/>
      <c r="AT302" s="90"/>
      <c r="AU302" s="90"/>
      <c r="AV302" s="90"/>
      <c r="AW302" s="90"/>
      <c r="AX302" s="90"/>
      <c r="AY302" s="90"/>
      <c r="AZ302" s="90"/>
      <c r="BA302" s="90"/>
      <c r="BB302" s="90"/>
      <c r="BC302" s="90"/>
      <c r="BD302" s="90"/>
      <c r="BE302" s="90"/>
      <c r="BF302" s="90"/>
      <c r="BG302" s="90"/>
      <c r="BH302" s="90"/>
      <c r="BI302" s="90"/>
      <c r="BJ302" s="90"/>
      <c r="BK302" s="90"/>
      <c r="BL302" s="90"/>
      <c r="BM302" s="90"/>
      <c r="BN302" s="90"/>
      <c r="BO302" s="90"/>
      <c r="BP302" s="90"/>
      <c r="BQ302" s="90"/>
      <c r="BR302" s="90"/>
      <c r="BS302" s="90"/>
      <c r="BT302" s="90"/>
      <c r="BU302" s="90"/>
      <c r="BV302" s="90"/>
      <c r="BW302" s="90"/>
      <c r="BX302" s="90"/>
      <c r="BY302" s="90"/>
      <c r="BZ302" s="90"/>
      <c r="CA302" s="90"/>
      <c r="CB302" s="90"/>
      <c r="CC302" s="90"/>
      <c r="CD302" s="90"/>
      <c r="CE302" s="90"/>
      <c r="CF302" s="90"/>
      <c r="CG302" s="90"/>
      <c r="CH302" s="90"/>
      <c r="CI302" s="90"/>
      <c r="CJ302" s="90"/>
      <c r="CK302" s="90"/>
      <c r="CL302" s="90"/>
      <c r="CM302" s="90"/>
      <c r="CN302" s="90"/>
      <c r="CO302" s="90"/>
      <c r="CP302" s="90"/>
      <c r="CQ302" s="90"/>
      <c r="CR302" s="90"/>
      <c r="CS302" s="90"/>
      <c r="CT302" s="90"/>
      <c r="CU302" s="90"/>
      <c r="CV302" s="90"/>
      <c r="CW302" s="90"/>
      <c r="CX302" s="90"/>
    </row>
    <row r="303" spans="3:102" ht="23.25" x14ac:dyDescent="0.35"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  <c r="AH303" s="90"/>
      <c r="AI303" s="90"/>
      <c r="AJ303" s="90"/>
      <c r="AK303" s="90"/>
      <c r="AL303" s="90"/>
      <c r="AM303" s="90"/>
      <c r="AN303" s="90"/>
      <c r="AO303" s="90"/>
      <c r="AP303" s="90"/>
      <c r="AQ303" s="90"/>
      <c r="AR303" s="90"/>
      <c r="AS303" s="90"/>
      <c r="AT303" s="90"/>
      <c r="AU303" s="90"/>
      <c r="AV303" s="90"/>
      <c r="AW303" s="90"/>
      <c r="AX303" s="90"/>
      <c r="AY303" s="90"/>
      <c r="AZ303" s="90"/>
      <c r="BA303" s="90"/>
      <c r="BB303" s="90"/>
      <c r="BC303" s="90"/>
      <c r="BD303" s="90"/>
      <c r="BE303" s="90"/>
      <c r="BF303" s="90"/>
      <c r="BG303" s="90"/>
      <c r="BH303" s="90"/>
      <c r="BI303" s="90"/>
      <c r="BJ303" s="90"/>
      <c r="BK303" s="90"/>
      <c r="BL303" s="90"/>
      <c r="BM303" s="90"/>
      <c r="BN303" s="90"/>
      <c r="BO303" s="90"/>
      <c r="BP303" s="90"/>
      <c r="BQ303" s="90"/>
      <c r="BR303" s="90"/>
      <c r="BS303" s="90"/>
      <c r="BT303" s="90"/>
      <c r="BU303" s="90"/>
      <c r="BV303" s="90"/>
      <c r="BW303" s="90"/>
      <c r="BX303" s="90"/>
      <c r="BY303" s="90"/>
      <c r="BZ303" s="90"/>
      <c r="CA303" s="90"/>
      <c r="CB303" s="90"/>
      <c r="CC303" s="90"/>
      <c r="CD303" s="90"/>
      <c r="CE303" s="90"/>
      <c r="CF303" s="90"/>
      <c r="CG303" s="90"/>
      <c r="CH303" s="90"/>
      <c r="CI303" s="90"/>
      <c r="CJ303" s="90"/>
      <c r="CK303" s="90"/>
      <c r="CL303" s="90"/>
      <c r="CM303" s="90"/>
      <c r="CN303" s="90"/>
      <c r="CO303" s="90"/>
      <c r="CP303" s="90"/>
      <c r="CQ303" s="90"/>
      <c r="CR303" s="90"/>
      <c r="CS303" s="90"/>
      <c r="CT303" s="90"/>
      <c r="CU303" s="90"/>
      <c r="CV303" s="90"/>
      <c r="CW303" s="90"/>
      <c r="CX303" s="90"/>
    </row>
    <row r="304" spans="3:102" ht="23.25" x14ac:dyDescent="0.35"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  <c r="AD304" s="90"/>
      <c r="AE304" s="90"/>
      <c r="AF304" s="90"/>
      <c r="AG304" s="90"/>
      <c r="AH304" s="90"/>
      <c r="AI304" s="90"/>
      <c r="AJ304" s="90"/>
      <c r="AK304" s="90"/>
      <c r="AL304" s="90"/>
      <c r="AM304" s="90"/>
      <c r="AN304" s="90"/>
      <c r="AO304" s="90"/>
      <c r="AP304" s="90"/>
      <c r="AQ304" s="90"/>
      <c r="AR304" s="90"/>
      <c r="AS304" s="90"/>
      <c r="AT304" s="90"/>
      <c r="AU304" s="90"/>
      <c r="AV304" s="90"/>
      <c r="AW304" s="90"/>
      <c r="AX304" s="90"/>
      <c r="AY304" s="90"/>
      <c r="AZ304" s="90"/>
      <c r="BA304" s="90"/>
      <c r="BB304" s="90"/>
      <c r="BC304" s="90"/>
      <c r="BD304" s="90"/>
      <c r="BE304" s="90"/>
      <c r="BF304" s="90"/>
      <c r="BG304" s="90"/>
      <c r="BH304" s="90"/>
      <c r="BI304" s="90"/>
      <c r="BJ304" s="90"/>
      <c r="BK304" s="90"/>
      <c r="BL304" s="90"/>
      <c r="BM304" s="90"/>
      <c r="BN304" s="90"/>
      <c r="BO304" s="90"/>
      <c r="BP304" s="90"/>
      <c r="BQ304" s="90"/>
      <c r="BR304" s="90"/>
      <c r="BS304" s="90"/>
      <c r="BT304" s="90"/>
      <c r="BU304" s="90"/>
      <c r="BV304" s="90"/>
      <c r="BW304" s="90"/>
      <c r="BX304" s="90"/>
      <c r="BY304" s="90"/>
      <c r="BZ304" s="90"/>
      <c r="CA304" s="90"/>
      <c r="CB304" s="90"/>
      <c r="CC304" s="90"/>
      <c r="CD304" s="90"/>
      <c r="CE304" s="90"/>
      <c r="CF304" s="90"/>
      <c r="CG304" s="90"/>
      <c r="CH304" s="90"/>
      <c r="CI304" s="90"/>
      <c r="CJ304" s="90"/>
      <c r="CK304" s="90"/>
      <c r="CL304" s="90"/>
      <c r="CM304" s="90"/>
      <c r="CN304" s="90"/>
      <c r="CO304" s="90"/>
      <c r="CP304" s="90"/>
      <c r="CQ304" s="90"/>
      <c r="CR304" s="90"/>
      <c r="CS304" s="90"/>
      <c r="CT304" s="90"/>
      <c r="CU304" s="90"/>
      <c r="CV304" s="90"/>
      <c r="CW304" s="90"/>
      <c r="CX304" s="90"/>
    </row>
    <row r="305" spans="3:102" ht="23.25" x14ac:dyDescent="0.35"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  <c r="AH305" s="90"/>
      <c r="AI305" s="90"/>
      <c r="AJ305" s="90"/>
      <c r="AK305" s="90"/>
      <c r="AL305" s="90"/>
      <c r="AM305" s="90"/>
      <c r="AN305" s="90"/>
      <c r="AO305" s="90"/>
      <c r="AP305" s="90"/>
      <c r="AQ305" s="90"/>
      <c r="AR305" s="90"/>
      <c r="AS305" s="90"/>
      <c r="AT305" s="90"/>
      <c r="AU305" s="90"/>
      <c r="AV305" s="90"/>
      <c r="AW305" s="90"/>
      <c r="AX305" s="90"/>
      <c r="AY305" s="90"/>
      <c r="AZ305" s="90"/>
      <c r="BA305" s="90"/>
      <c r="BB305" s="90"/>
      <c r="BC305" s="90"/>
      <c r="BD305" s="90"/>
      <c r="BE305" s="90"/>
      <c r="BF305" s="90"/>
      <c r="BG305" s="90"/>
      <c r="BH305" s="90"/>
      <c r="BI305" s="90"/>
      <c r="BJ305" s="90"/>
      <c r="BK305" s="90"/>
      <c r="BL305" s="90"/>
      <c r="BM305" s="90"/>
      <c r="BN305" s="90"/>
      <c r="BO305" s="90"/>
      <c r="BP305" s="90"/>
      <c r="BQ305" s="90"/>
      <c r="BR305" s="90"/>
      <c r="BS305" s="90"/>
      <c r="BT305" s="90"/>
      <c r="BU305" s="90"/>
      <c r="BV305" s="90"/>
      <c r="BW305" s="90"/>
      <c r="BX305" s="90"/>
      <c r="BY305" s="90"/>
      <c r="BZ305" s="90"/>
      <c r="CA305" s="90"/>
      <c r="CB305" s="90"/>
      <c r="CC305" s="90"/>
      <c r="CD305" s="90"/>
      <c r="CE305" s="90"/>
      <c r="CF305" s="90"/>
      <c r="CG305" s="90"/>
      <c r="CH305" s="90"/>
      <c r="CI305" s="90"/>
      <c r="CJ305" s="90"/>
      <c r="CK305" s="90"/>
      <c r="CL305" s="90"/>
      <c r="CM305" s="90"/>
      <c r="CN305" s="90"/>
      <c r="CO305" s="90"/>
      <c r="CP305" s="90"/>
      <c r="CQ305" s="90"/>
      <c r="CR305" s="90"/>
      <c r="CS305" s="90"/>
      <c r="CT305" s="90"/>
      <c r="CU305" s="90"/>
      <c r="CV305" s="90"/>
      <c r="CW305" s="90"/>
      <c r="CX305" s="90"/>
    </row>
    <row r="306" spans="3:102" ht="23.25" x14ac:dyDescent="0.35"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  <c r="AD306" s="90"/>
      <c r="AE306" s="90"/>
      <c r="AF306" s="90"/>
      <c r="AG306" s="90"/>
      <c r="AH306" s="90"/>
      <c r="AI306" s="90"/>
      <c r="AJ306" s="90"/>
      <c r="AK306" s="90"/>
      <c r="AL306" s="90"/>
      <c r="AM306" s="90"/>
      <c r="AN306" s="90"/>
      <c r="AO306" s="90"/>
      <c r="AP306" s="90"/>
      <c r="AQ306" s="90"/>
      <c r="AR306" s="90"/>
      <c r="AS306" s="90"/>
      <c r="AT306" s="90"/>
      <c r="AU306" s="90"/>
      <c r="AV306" s="90"/>
      <c r="AW306" s="90"/>
      <c r="AX306" s="90"/>
      <c r="AY306" s="90"/>
      <c r="AZ306" s="90"/>
      <c r="BA306" s="90"/>
      <c r="BB306" s="90"/>
      <c r="BC306" s="90"/>
      <c r="BD306" s="90"/>
      <c r="BE306" s="90"/>
      <c r="BF306" s="90"/>
      <c r="BG306" s="90"/>
      <c r="BH306" s="90"/>
      <c r="BI306" s="90"/>
      <c r="BJ306" s="90"/>
      <c r="BK306" s="90"/>
      <c r="BL306" s="90"/>
      <c r="BM306" s="90"/>
      <c r="BN306" s="90"/>
      <c r="BO306" s="90"/>
      <c r="BP306" s="90"/>
      <c r="BQ306" s="90"/>
      <c r="BR306" s="90"/>
      <c r="BS306" s="90"/>
      <c r="BT306" s="90"/>
      <c r="BU306" s="90"/>
      <c r="BV306" s="90"/>
      <c r="BW306" s="90"/>
      <c r="BX306" s="90"/>
      <c r="BY306" s="90"/>
      <c r="BZ306" s="90"/>
      <c r="CA306" s="90"/>
      <c r="CB306" s="90"/>
      <c r="CC306" s="90"/>
      <c r="CD306" s="90"/>
      <c r="CE306" s="90"/>
      <c r="CF306" s="90"/>
      <c r="CG306" s="90"/>
      <c r="CH306" s="90"/>
      <c r="CI306" s="90"/>
      <c r="CJ306" s="90"/>
      <c r="CK306" s="90"/>
      <c r="CL306" s="90"/>
      <c r="CM306" s="90"/>
      <c r="CN306" s="90"/>
      <c r="CO306" s="90"/>
      <c r="CP306" s="90"/>
      <c r="CQ306" s="90"/>
      <c r="CR306" s="90"/>
      <c r="CS306" s="90"/>
      <c r="CT306" s="90"/>
      <c r="CU306" s="90"/>
      <c r="CV306" s="90"/>
      <c r="CW306" s="90"/>
      <c r="CX306" s="90"/>
    </row>
    <row r="307" spans="3:102" ht="23.25" x14ac:dyDescent="0.35"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  <c r="AD307" s="90"/>
      <c r="AE307" s="90"/>
      <c r="AF307" s="90"/>
      <c r="AG307" s="90"/>
      <c r="AH307" s="90"/>
      <c r="AI307" s="90"/>
      <c r="AJ307" s="90"/>
      <c r="AK307" s="90"/>
      <c r="AL307" s="90"/>
      <c r="AM307" s="90"/>
      <c r="AN307" s="90"/>
      <c r="AO307" s="90"/>
      <c r="AP307" s="90"/>
      <c r="AQ307" s="90"/>
      <c r="AR307" s="90"/>
      <c r="AS307" s="90"/>
      <c r="AT307" s="90"/>
      <c r="AU307" s="90"/>
      <c r="AV307" s="90"/>
      <c r="AW307" s="90"/>
      <c r="AX307" s="90"/>
      <c r="AY307" s="90"/>
      <c r="AZ307" s="90"/>
      <c r="BA307" s="90"/>
      <c r="BB307" s="90"/>
      <c r="BC307" s="90"/>
      <c r="BD307" s="90"/>
      <c r="BE307" s="90"/>
      <c r="BF307" s="90"/>
      <c r="BG307" s="90"/>
      <c r="BH307" s="90"/>
      <c r="BI307" s="90"/>
      <c r="BJ307" s="90"/>
      <c r="BK307" s="90"/>
      <c r="BL307" s="90"/>
      <c r="BM307" s="90"/>
      <c r="BN307" s="90"/>
      <c r="BO307" s="90"/>
      <c r="BP307" s="90"/>
      <c r="BQ307" s="90"/>
      <c r="BR307" s="90"/>
      <c r="BS307" s="90"/>
      <c r="BT307" s="90"/>
      <c r="BU307" s="90"/>
      <c r="BV307" s="90"/>
      <c r="BW307" s="90"/>
      <c r="BX307" s="90"/>
      <c r="BY307" s="90"/>
      <c r="BZ307" s="90"/>
      <c r="CA307" s="90"/>
      <c r="CB307" s="90"/>
      <c r="CC307" s="90"/>
      <c r="CD307" s="90"/>
      <c r="CE307" s="90"/>
      <c r="CF307" s="90"/>
      <c r="CG307" s="90"/>
      <c r="CH307" s="90"/>
      <c r="CI307" s="90"/>
      <c r="CJ307" s="90"/>
      <c r="CK307" s="90"/>
      <c r="CL307" s="90"/>
      <c r="CM307" s="90"/>
      <c r="CN307" s="90"/>
      <c r="CO307" s="90"/>
      <c r="CP307" s="90"/>
      <c r="CQ307" s="90"/>
      <c r="CR307" s="90"/>
      <c r="CS307" s="90"/>
      <c r="CT307" s="90"/>
      <c r="CU307" s="90"/>
      <c r="CV307" s="90"/>
      <c r="CW307" s="90"/>
      <c r="CX307" s="90"/>
    </row>
    <row r="308" spans="3:102" ht="23.25" x14ac:dyDescent="0.35"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0"/>
      <c r="AI308" s="90"/>
      <c r="AJ308" s="90"/>
      <c r="AK308" s="90"/>
      <c r="AL308" s="90"/>
      <c r="AM308" s="90"/>
      <c r="AN308" s="90"/>
      <c r="AO308" s="90"/>
      <c r="AP308" s="90"/>
      <c r="AQ308" s="90"/>
      <c r="AR308" s="90"/>
      <c r="AS308" s="90"/>
      <c r="AT308" s="90"/>
      <c r="AU308" s="90"/>
      <c r="AV308" s="90"/>
      <c r="AW308" s="90"/>
      <c r="AX308" s="90"/>
      <c r="AY308" s="90"/>
      <c r="AZ308" s="90"/>
      <c r="BA308" s="90"/>
      <c r="BB308" s="90"/>
      <c r="BC308" s="90"/>
      <c r="BD308" s="90"/>
      <c r="BE308" s="90"/>
      <c r="BF308" s="90"/>
      <c r="BG308" s="90"/>
      <c r="BH308" s="90"/>
      <c r="BI308" s="90"/>
      <c r="BJ308" s="90"/>
      <c r="BK308" s="90"/>
      <c r="BL308" s="90"/>
      <c r="BM308" s="90"/>
      <c r="BN308" s="90"/>
      <c r="BO308" s="90"/>
      <c r="BP308" s="90"/>
      <c r="BQ308" s="90"/>
      <c r="BR308" s="90"/>
      <c r="BS308" s="90"/>
      <c r="BT308" s="90"/>
      <c r="BU308" s="90"/>
      <c r="BV308" s="90"/>
      <c r="BW308" s="90"/>
      <c r="BX308" s="90"/>
      <c r="BY308" s="90"/>
      <c r="BZ308" s="90"/>
      <c r="CA308" s="90"/>
      <c r="CB308" s="90"/>
      <c r="CC308" s="90"/>
      <c r="CD308" s="90"/>
      <c r="CE308" s="90"/>
      <c r="CF308" s="90"/>
      <c r="CG308" s="90"/>
      <c r="CH308" s="90"/>
      <c r="CI308" s="90"/>
      <c r="CJ308" s="90"/>
      <c r="CK308" s="90"/>
      <c r="CL308" s="90"/>
      <c r="CM308" s="90"/>
      <c r="CN308" s="90"/>
      <c r="CO308" s="90"/>
      <c r="CP308" s="90"/>
      <c r="CQ308" s="90"/>
      <c r="CR308" s="90"/>
      <c r="CS308" s="90"/>
      <c r="CT308" s="90"/>
      <c r="CU308" s="90"/>
      <c r="CV308" s="90"/>
      <c r="CW308" s="90"/>
      <c r="CX308" s="90"/>
    </row>
    <row r="309" spans="3:102" ht="23.25" x14ac:dyDescent="0.35"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  <c r="AD309" s="90"/>
      <c r="AE309" s="90"/>
      <c r="AF309" s="90"/>
      <c r="AG309" s="90"/>
      <c r="AH309" s="90"/>
      <c r="AI309" s="90"/>
      <c r="AJ309" s="90"/>
      <c r="AK309" s="90"/>
      <c r="AL309" s="90"/>
      <c r="AM309" s="90"/>
      <c r="AN309" s="90"/>
      <c r="AO309" s="90"/>
      <c r="AP309" s="90"/>
      <c r="AQ309" s="90"/>
      <c r="AR309" s="90"/>
      <c r="AS309" s="90"/>
      <c r="AT309" s="90"/>
      <c r="AU309" s="90"/>
      <c r="AV309" s="90"/>
      <c r="AW309" s="90"/>
      <c r="AX309" s="90"/>
      <c r="AY309" s="90"/>
      <c r="AZ309" s="90"/>
      <c r="BA309" s="90"/>
      <c r="BB309" s="90"/>
      <c r="BC309" s="90"/>
      <c r="BD309" s="90"/>
      <c r="BE309" s="90"/>
      <c r="BF309" s="90"/>
      <c r="BG309" s="90"/>
      <c r="BH309" s="90"/>
      <c r="BI309" s="90"/>
      <c r="BJ309" s="90"/>
      <c r="BK309" s="90"/>
      <c r="BL309" s="90"/>
      <c r="BM309" s="90"/>
      <c r="BN309" s="90"/>
      <c r="BO309" s="90"/>
      <c r="BP309" s="90"/>
      <c r="BQ309" s="90"/>
      <c r="BR309" s="90"/>
      <c r="BS309" s="90"/>
      <c r="BT309" s="90"/>
      <c r="BU309" s="90"/>
      <c r="BV309" s="90"/>
      <c r="BW309" s="90"/>
      <c r="BX309" s="90"/>
      <c r="BY309" s="90"/>
      <c r="BZ309" s="90"/>
      <c r="CA309" s="90"/>
      <c r="CB309" s="90"/>
      <c r="CC309" s="90"/>
      <c r="CD309" s="90"/>
      <c r="CE309" s="90"/>
      <c r="CF309" s="90"/>
      <c r="CG309" s="90"/>
      <c r="CH309" s="90"/>
      <c r="CI309" s="90"/>
      <c r="CJ309" s="90"/>
      <c r="CK309" s="90"/>
      <c r="CL309" s="90"/>
      <c r="CM309" s="90"/>
      <c r="CN309" s="90"/>
      <c r="CO309" s="90"/>
      <c r="CP309" s="90"/>
      <c r="CQ309" s="90"/>
      <c r="CR309" s="90"/>
      <c r="CS309" s="90"/>
      <c r="CT309" s="90"/>
      <c r="CU309" s="90"/>
      <c r="CV309" s="90"/>
      <c r="CW309" s="90"/>
      <c r="CX309" s="90"/>
    </row>
    <row r="310" spans="3:102" ht="23.25" x14ac:dyDescent="0.35"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  <c r="AD310" s="90"/>
      <c r="AE310" s="90"/>
      <c r="AF310" s="90"/>
      <c r="AG310" s="90"/>
      <c r="AH310" s="90"/>
      <c r="AI310" s="90"/>
      <c r="AJ310" s="90"/>
      <c r="AK310" s="90"/>
      <c r="AL310" s="90"/>
      <c r="AM310" s="90"/>
      <c r="AN310" s="90"/>
      <c r="AO310" s="90"/>
      <c r="AP310" s="90"/>
      <c r="AQ310" s="90"/>
      <c r="AR310" s="90"/>
      <c r="AS310" s="90"/>
      <c r="AT310" s="90"/>
      <c r="AU310" s="90"/>
      <c r="AV310" s="90"/>
      <c r="AW310" s="90"/>
      <c r="AX310" s="90"/>
      <c r="AY310" s="90"/>
      <c r="AZ310" s="90"/>
      <c r="BA310" s="90"/>
      <c r="BB310" s="90"/>
      <c r="BC310" s="90"/>
      <c r="BD310" s="90"/>
      <c r="BE310" s="90"/>
      <c r="BF310" s="90"/>
      <c r="BG310" s="90"/>
      <c r="BH310" s="90"/>
      <c r="BI310" s="90"/>
      <c r="BJ310" s="90"/>
      <c r="BK310" s="90"/>
      <c r="BL310" s="90"/>
      <c r="BM310" s="90"/>
      <c r="BN310" s="90"/>
      <c r="BO310" s="90"/>
      <c r="BP310" s="90"/>
      <c r="BQ310" s="90"/>
      <c r="BR310" s="90"/>
      <c r="BS310" s="90"/>
      <c r="BT310" s="90"/>
      <c r="BU310" s="90"/>
      <c r="BV310" s="90"/>
      <c r="BW310" s="90"/>
      <c r="BX310" s="90"/>
      <c r="BY310" s="90"/>
      <c r="BZ310" s="90"/>
      <c r="CA310" s="90"/>
      <c r="CB310" s="90"/>
      <c r="CC310" s="90"/>
      <c r="CD310" s="90"/>
      <c r="CE310" s="90"/>
      <c r="CF310" s="90"/>
      <c r="CG310" s="90"/>
      <c r="CH310" s="90"/>
      <c r="CI310" s="90"/>
      <c r="CJ310" s="90"/>
      <c r="CK310" s="90"/>
      <c r="CL310" s="90"/>
      <c r="CM310" s="90"/>
      <c r="CN310" s="90"/>
      <c r="CO310" s="90"/>
      <c r="CP310" s="90"/>
      <c r="CQ310" s="90"/>
      <c r="CR310" s="90"/>
      <c r="CS310" s="90"/>
      <c r="CT310" s="90"/>
      <c r="CU310" s="90"/>
      <c r="CV310" s="90"/>
      <c r="CW310" s="90"/>
      <c r="CX310" s="90"/>
    </row>
    <row r="311" spans="3:102" ht="23.25" x14ac:dyDescent="0.35"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  <c r="AD311" s="90"/>
      <c r="AE311" s="90"/>
      <c r="AF311" s="90"/>
      <c r="AG311" s="90"/>
      <c r="AH311" s="90"/>
      <c r="AI311" s="90"/>
      <c r="AJ311" s="90"/>
      <c r="AK311" s="90"/>
      <c r="AL311" s="90"/>
      <c r="AM311" s="90"/>
      <c r="AN311" s="90"/>
      <c r="AO311" s="90"/>
      <c r="AP311" s="90"/>
      <c r="AQ311" s="90"/>
      <c r="AR311" s="90"/>
      <c r="AS311" s="90"/>
      <c r="AT311" s="90"/>
      <c r="AU311" s="90"/>
      <c r="AV311" s="90"/>
      <c r="AW311" s="90"/>
      <c r="AX311" s="90"/>
      <c r="AY311" s="90"/>
      <c r="AZ311" s="90"/>
      <c r="BA311" s="90"/>
      <c r="BB311" s="90"/>
      <c r="BC311" s="90"/>
      <c r="BD311" s="90"/>
      <c r="BE311" s="90"/>
      <c r="BF311" s="90"/>
      <c r="BG311" s="90"/>
      <c r="BH311" s="90"/>
      <c r="BI311" s="90"/>
      <c r="BJ311" s="90"/>
      <c r="BK311" s="90"/>
      <c r="BL311" s="90"/>
      <c r="BM311" s="90"/>
      <c r="BN311" s="90"/>
      <c r="BO311" s="90"/>
      <c r="BP311" s="90"/>
      <c r="BQ311" s="90"/>
      <c r="BR311" s="90"/>
      <c r="BS311" s="90"/>
      <c r="BT311" s="90"/>
      <c r="BU311" s="90"/>
      <c r="BV311" s="90"/>
      <c r="BW311" s="90"/>
      <c r="BX311" s="90"/>
      <c r="BY311" s="90"/>
      <c r="BZ311" s="90"/>
      <c r="CA311" s="90"/>
      <c r="CB311" s="90"/>
      <c r="CC311" s="90"/>
      <c r="CD311" s="90"/>
      <c r="CE311" s="90"/>
      <c r="CF311" s="90"/>
      <c r="CG311" s="90"/>
      <c r="CH311" s="90"/>
      <c r="CI311" s="90"/>
      <c r="CJ311" s="90"/>
      <c r="CK311" s="90"/>
      <c r="CL311" s="90"/>
      <c r="CM311" s="90"/>
      <c r="CN311" s="90"/>
      <c r="CO311" s="90"/>
      <c r="CP311" s="90"/>
      <c r="CQ311" s="90"/>
      <c r="CR311" s="90"/>
      <c r="CS311" s="90"/>
      <c r="CT311" s="90"/>
      <c r="CU311" s="90"/>
      <c r="CV311" s="90"/>
      <c r="CW311" s="90"/>
      <c r="CX311" s="90"/>
    </row>
    <row r="312" spans="3:102" ht="23.25" x14ac:dyDescent="0.35"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  <c r="AD312" s="90"/>
      <c r="AE312" s="90"/>
      <c r="AF312" s="90"/>
      <c r="AG312" s="90"/>
      <c r="AH312" s="90"/>
      <c r="AI312" s="90"/>
      <c r="AJ312" s="90"/>
      <c r="AK312" s="90"/>
      <c r="AL312" s="90"/>
      <c r="AM312" s="90"/>
      <c r="AN312" s="90"/>
      <c r="AO312" s="90"/>
      <c r="AP312" s="90"/>
      <c r="AQ312" s="90"/>
      <c r="AR312" s="90"/>
      <c r="AS312" s="90"/>
      <c r="AT312" s="90"/>
      <c r="AU312" s="90"/>
      <c r="AV312" s="90"/>
      <c r="AW312" s="90"/>
      <c r="AX312" s="90"/>
      <c r="AY312" s="90"/>
      <c r="AZ312" s="90"/>
      <c r="BA312" s="90"/>
      <c r="BB312" s="90"/>
      <c r="BC312" s="90"/>
      <c r="BD312" s="90"/>
      <c r="BE312" s="90"/>
      <c r="BF312" s="90"/>
      <c r="BG312" s="90"/>
      <c r="BH312" s="90"/>
      <c r="BI312" s="90"/>
      <c r="BJ312" s="90"/>
      <c r="BK312" s="90"/>
      <c r="BL312" s="90"/>
      <c r="BM312" s="90"/>
      <c r="BN312" s="90"/>
      <c r="BO312" s="90"/>
      <c r="BP312" s="90"/>
      <c r="BQ312" s="90"/>
      <c r="BR312" s="90"/>
      <c r="BS312" s="90"/>
      <c r="BT312" s="90"/>
      <c r="BU312" s="90"/>
      <c r="BV312" s="90"/>
      <c r="BW312" s="90"/>
      <c r="BX312" s="90"/>
      <c r="BY312" s="90"/>
      <c r="BZ312" s="90"/>
      <c r="CA312" s="90"/>
      <c r="CB312" s="90"/>
      <c r="CC312" s="90"/>
      <c r="CD312" s="90"/>
      <c r="CE312" s="90"/>
      <c r="CF312" s="90"/>
      <c r="CG312" s="90"/>
      <c r="CH312" s="90"/>
      <c r="CI312" s="90"/>
      <c r="CJ312" s="90"/>
      <c r="CK312" s="90"/>
      <c r="CL312" s="90"/>
      <c r="CM312" s="90"/>
      <c r="CN312" s="90"/>
      <c r="CO312" s="90"/>
      <c r="CP312" s="90"/>
      <c r="CQ312" s="90"/>
      <c r="CR312" s="90"/>
      <c r="CS312" s="90"/>
      <c r="CT312" s="90"/>
      <c r="CU312" s="90"/>
      <c r="CV312" s="90"/>
      <c r="CW312" s="90"/>
      <c r="CX312" s="90"/>
    </row>
    <row r="313" spans="3:102" ht="23.25" x14ac:dyDescent="0.35"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  <c r="AD313" s="90"/>
      <c r="AE313" s="90"/>
      <c r="AF313" s="90"/>
      <c r="AG313" s="90"/>
      <c r="AH313" s="90"/>
      <c r="AI313" s="90"/>
      <c r="AJ313" s="90"/>
      <c r="AK313" s="90"/>
      <c r="AL313" s="90"/>
      <c r="AM313" s="90"/>
      <c r="AN313" s="90"/>
      <c r="AO313" s="90"/>
      <c r="AP313" s="90"/>
      <c r="AQ313" s="90"/>
      <c r="AR313" s="90"/>
      <c r="AS313" s="90"/>
      <c r="AT313" s="90"/>
      <c r="AU313" s="90"/>
      <c r="AV313" s="90"/>
      <c r="AW313" s="90"/>
      <c r="AX313" s="90"/>
      <c r="AY313" s="90"/>
      <c r="AZ313" s="90"/>
      <c r="BA313" s="90"/>
      <c r="BB313" s="90"/>
      <c r="BC313" s="90"/>
      <c r="BD313" s="90"/>
      <c r="BE313" s="90"/>
      <c r="BF313" s="90"/>
      <c r="BG313" s="90"/>
      <c r="BH313" s="90"/>
      <c r="BI313" s="90"/>
      <c r="BJ313" s="90"/>
      <c r="BK313" s="90"/>
      <c r="BL313" s="90"/>
      <c r="BM313" s="90"/>
      <c r="BN313" s="90"/>
      <c r="BO313" s="90"/>
      <c r="BP313" s="90"/>
      <c r="BQ313" s="90"/>
      <c r="BR313" s="90"/>
      <c r="BS313" s="90"/>
      <c r="BT313" s="90"/>
      <c r="BU313" s="90"/>
      <c r="BV313" s="90"/>
      <c r="BW313" s="90"/>
      <c r="BX313" s="90"/>
      <c r="BY313" s="90"/>
      <c r="BZ313" s="90"/>
      <c r="CA313" s="90"/>
      <c r="CB313" s="90"/>
      <c r="CC313" s="90"/>
      <c r="CD313" s="90"/>
      <c r="CE313" s="90"/>
      <c r="CF313" s="90"/>
      <c r="CG313" s="90"/>
      <c r="CH313" s="90"/>
      <c r="CI313" s="90"/>
      <c r="CJ313" s="90"/>
      <c r="CK313" s="90"/>
      <c r="CL313" s="90"/>
      <c r="CM313" s="90"/>
      <c r="CN313" s="90"/>
      <c r="CO313" s="90"/>
      <c r="CP313" s="90"/>
      <c r="CQ313" s="90"/>
      <c r="CR313" s="90"/>
      <c r="CS313" s="90"/>
      <c r="CT313" s="90"/>
      <c r="CU313" s="90"/>
      <c r="CV313" s="90"/>
      <c r="CW313" s="90"/>
      <c r="CX313" s="90"/>
    </row>
    <row r="314" spans="3:102" ht="23.25" x14ac:dyDescent="0.35"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  <c r="AD314" s="90"/>
      <c r="AE314" s="90"/>
      <c r="AF314" s="90"/>
      <c r="AG314" s="90"/>
      <c r="AH314" s="90"/>
      <c r="AI314" s="90"/>
      <c r="AJ314" s="90"/>
      <c r="AK314" s="90"/>
      <c r="AL314" s="90"/>
      <c r="AM314" s="90"/>
      <c r="AN314" s="90"/>
      <c r="AO314" s="90"/>
      <c r="AP314" s="90"/>
      <c r="AQ314" s="90"/>
      <c r="AR314" s="90"/>
      <c r="AS314" s="90"/>
      <c r="AT314" s="90"/>
      <c r="AU314" s="90"/>
      <c r="AV314" s="90"/>
      <c r="AW314" s="90"/>
      <c r="AX314" s="90"/>
      <c r="AY314" s="90"/>
      <c r="AZ314" s="90"/>
      <c r="BA314" s="90"/>
      <c r="BB314" s="90"/>
      <c r="BC314" s="90"/>
      <c r="BD314" s="90"/>
      <c r="BE314" s="90"/>
      <c r="BF314" s="90"/>
      <c r="BG314" s="90"/>
      <c r="BH314" s="90"/>
      <c r="BI314" s="90"/>
      <c r="BJ314" s="90"/>
      <c r="BK314" s="90"/>
      <c r="BL314" s="90"/>
      <c r="BM314" s="90"/>
      <c r="BN314" s="90"/>
      <c r="BO314" s="90"/>
      <c r="BP314" s="90"/>
      <c r="BQ314" s="90"/>
      <c r="BR314" s="90"/>
      <c r="BS314" s="90"/>
      <c r="BT314" s="90"/>
      <c r="BU314" s="90"/>
      <c r="BV314" s="90"/>
      <c r="BW314" s="90"/>
      <c r="BX314" s="90"/>
      <c r="BY314" s="90"/>
      <c r="BZ314" s="90"/>
      <c r="CA314" s="90"/>
      <c r="CB314" s="90"/>
      <c r="CC314" s="90"/>
      <c r="CD314" s="90"/>
      <c r="CE314" s="90"/>
      <c r="CF314" s="90"/>
      <c r="CG314" s="90"/>
      <c r="CH314" s="90"/>
      <c r="CI314" s="90"/>
      <c r="CJ314" s="90"/>
      <c r="CK314" s="90"/>
      <c r="CL314" s="90"/>
      <c r="CM314" s="90"/>
      <c r="CN314" s="90"/>
      <c r="CO314" s="90"/>
      <c r="CP314" s="90"/>
      <c r="CQ314" s="90"/>
      <c r="CR314" s="90"/>
      <c r="CS314" s="90"/>
      <c r="CT314" s="90"/>
      <c r="CU314" s="90"/>
      <c r="CV314" s="90"/>
      <c r="CW314" s="90"/>
      <c r="CX314" s="90"/>
    </row>
    <row r="315" spans="3:102" ht="23.25" x14ac:dyDescent="0.35"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  <c r="AH315" s="90"/>
      <c r="AI315" s="90"/>
      <c r="AJ315" s="90"/>
      <c r="AK315" s="90"/>
      <c r="AL315" s="90"/>
      <c r="AM315" s="90"/>
      <c r="AN315" s="90"/>
      <c r="AO315" s="90"/>
      <c r="AP315" s="90"/>
      <c r="AQ315" s="90"/>
      <c r="AR315" s="90"/>
      <c r="AS315" s="90"/>
      <c r="AT315" s="90"/>
      <c r="AU315" s="90"/>
      <c r="AV315" s="90"/>
      <c r="AW315" s="90"/>
      <c r="AX315" s="90"/>
      <c r="AY315" s="90"/>
      <c r="AZ315" s="90"/>
      <c r="BA315" s="90"/>
      <c r="BB315" s="90"/>
      <c r="BC315" s="90"/>
      <c r="BD315" s="90"/>
      <c r="BE315" s="90"/>
      <c r="BF315" s="90"/>
      <c r="BG315" s="90"/>
      <c r="BH315" s="90"/>
      <c r="BI315" s="90"/>
      <c r="BJ315" s="90"/>
      <c r="BK315" s="90"/>
      <c r="BL315" s="90"/>
      <c r="BM315" s="90"/>
      <c r="BN315" s="90"/>
      <c r="BO315" s="90"/>
      <c r="BP315" s="90"/>
      <c r="BQ315" s="90"/>
      <c r="BR315" s="90"/>
      <c r="BS315" s="90"/>
      <c r="BT315" s="90"/>
      <c r="BU315" s="90"/>
      <c r="BV315" s="90"/>
      <c r="BW315" s="90"/>
      <c r="BX315" s="90"/>
      <c r="BY315" s="90"/>
      <c r="BZ315" s="90"/>
      <c r="CA315" s="90"/>
      <c r="CB315" s="90"/>
      <c r="CC315" s="90"/>
      <c r="CD315" s="90"/>
      <c r="CE315" s="90"/>
      <c r="CF315" s="90"/>
      <c r="CG315" s="90"/>
      <c r="CH315" s="90"/>
      <c r="CI315" s="90"/>
      <c r="CJ315" s="90"/>
      <c r="CK315" s="90"/>
      <c r="CL315" s="90"/>
      <c r="CM315" s="90"/>
      <c r="CN315" s="90"/>
      <c r="CO315" s="90"/>
      <c r="CP315" s="90"/>
      <c r="CQ315" s="90"/>
      <c r="CR315" s="90"/>
      <c r="CS315" s="90"/>
      <c r="CT315" s="90"/>
      <c r="CU315" s="90"/>
      <c r="CV315" s="90"/>
      <c r="CW315" s="90"/>
      <c r="CX315" s="90"/>
    </row>
    <row r="316" spans="3:102" ht="23.25" x14ac:dyDescent="0.35"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  <c r="AH316" s="90"/>
      <c r="AI316" s="90"/>
      <c r="AJ316" s="90"/>
      <c r="AK316" s="90"/>
      <c r="AL316" s="90"/>
      <c r="AM316" s="90"/>
      <c r="AN316" s="90"/>
      <c r="AO316" s="90"/>
      <c r="AP316" s="90"/>
      <c r="AQ316" s="90"/>
      <c r="AR316" s="90"/>
      <c r="AS316" s="90"/>
      <c r="AT316" s="90"/>
      <c r="AU316" s="90"/>
      <c r="AV316" s="90"/>
      <c r="AW316" s="90"/>
      <c r="AX316" s="90"/>
      <c r="AY316" s="90"/>
      <c r="AZ316" s="90"/>
      <c r="BA316" s="90"/>
      <c r="BB316" s="90"/>
      <c r="BC316" s="90"/>
      <c r="BD316" s="90"/>
      <c r="BE316" s="90"/>
      <c r="BF316" s="90"/>
      <c r="BG316" s="90"/>
      <c r="BH316" s="90"/>
      <c r="BI316" s="90"/>
      <c r="BJ316" s="90"/>
      <c r="BK316" s="90"/>
      <c r="BL316" s="90"/>
      <c r="BM316" s="90"/>
      <c r="BN316" s="90"/>
      <c r="BO316" s="90"/>
      <c r="BP316" s="90"/>
      <c r="BQ316" s="90"/>
      <c r="BR316" s="90"/>
      <c r="BS316" s="90"/>
      <c r="BT316" s="90"/>
      <c r="BU316" s="90"/>
      <c r="BV316" s="90"/>
      <c r="BW316" s="90"/>
      <c r="BX316" s="90"/>
      <c r="BY316" s="90"/>
      <c r="BZ316" s="90"/>
      <c r="CA316" s="90"/>
      <c r="CB316" s="90"/>
      <c r="CC316" s="90"/>
      <c r="CD316" s="90"/>
      <c r="CE316" s="90"/>
      <c r="CF316" s="90"/>
      <c r="CG316" s="90"/>
      <c r="CH316" s="90"/>
      <c r="CI316" s="90"/>
      <c r="CJ316" s="90"/>
      <c r="CK316" s="90"/>
      <c r="CL316" s="90"/>
      <c r="CM316" s="90"/>
      <c r="CN316" s="90"/>
      <c r="CO316" s="90"/>
      <c r="CP316" s="90"/>
      <c r="CQ316" s="90"/>
      <c r="CR316" s="90"/>
      <c r="CS316" s="90"/>
      <c r="CT316" s="90"/>
      <c r="CU316" s="90"/>
      <c r="CV316" s="90"/>
      <c r="CW316" s="90"/>
      <c r="CX316" s="90"/>
    </row>
    <row r="317" spans="3:102" ht="23.25" x14ac:dyDescent="0.35"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  <c r="AH317" s="90"/>
      <c r="AI317" s="90"/>
      <c r="AJ317" s="90"/>
      <c r="AK317" s="90"/>
      <c r="AL317" s="90"/>
      <c r="AM317" s="90"/>
      <c r="AN317" s="90"/>
      <c r="AO317" s="90"/>
      <c r="AP317" s="90"/>
      <c r="AQ317" s="90"/>
      <c r="AR317" s="90"/>
      <c r="AS317" s="90"/>
      <c r="AT317" s="90"/>
      <c r="AU317" s="90"/>
      <c r="AV317" s="90"/>
      <c r="AW317" s="90"/>
      <c r="AX317" s="90"/>
      <c r="AY317" s="90"/>
      <c r="AZ317" s="90"/>
      <c r="BA317" s="90"/>
      <c r="BB317" s="90"/>
      <c r="BC317" s="90"/>
      <c r="BD317" s="90"/>
      <c r="BE317" s="90"/>
      <c r="BF317" s="90"/>
      <c r="BG317" s="90"/>
      <c r="BH317" s="90"/>
      <c r="BI317" s="90"/>
      <c r="BJ317" s="90"/>
      <c r="BK317" s="90"/>
      <c r="BL317" s="90"/>
      <c r="BM317" s="90"/>
      <c r="BN317" s="90"/>
      <c r="BO317" s="90"/>
      <c r="BP317" s="90"/>
      <c r="BQ317" s="90"/>
      <c r="BR317" s="90"/>
      <c r="BS317" s="90"/>
      <c r="BT317" s="90"/>
      <c r="BU317" s="90"/>
      <c r="BV317" s="90"/>
      <c r="BW317" s="90"/>
      <c r="BX317" s="90"/>
      <c r="BY317" s="90"/>
      <c r="BZ317" s="90"/>
      <c r="CA317" s="90"/>
      <c r="CB317" s="90"/>
      <c r="CC317" s="90"/>
      <c r="CD317" s="90"/>
      <c r="CE317" s="90"/>
      <c r="CF317" s="90"/>
      <c r="CG317" s="90"/>
      <c r="CH317" s="90"/>
      <c r="CI317" s="90"/>
      <c r="CJ317" s="90"/>
      <c r="CK317" s="90"/>
      <c r="CL317" s="90"/>
      <c r="CM317" s="90"/>
      <c r="CN317" s="90"/>
      <c r="CO317" s="90"/>
      <c r="CP317" s="90"/>
      <c r="CQ317" s="90"/>
      <c r="CR317" s="90"/>
      <c r="CS317" s="90"/>
      <c r="CT317" s="90"/>
      <c r="CU317" s="90"/>
      <c r="CV317" s="90"/>
      <c r="CW317" s="90"/>
      <c r="CX317" s="90"/>
    </row>
    <row r="318" spans="3:102" ht="23.25" x14ac:dyDescent="0.35"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  <c r="AD318" s="90"/>
      <c r="AE318" s="90"/>
      <c r="AF318" s="90"/>
      <c r="AG318" s="90"/>
      <c r="AH318" s="90"/>
      <c r="AI318" s="90"/>
      <c r="AJ318" s="90"/>
      <c r="AK318" s="90"/>
      <c r="AL318" s="90"/>
      <c r="AM318" s="90"/>
      <c r="AN318" s="90"/>
      <c r="AO318" s="90"/>
      <c r="AP318" s="90"/>
      <c r="AQ318" s="90"/>
      <c r="AR318" s="90"/>
      <c r="AS318" s="90"/>
      <c r="AT318" s="90"/>
      <c r="AU318" s="90"/>
      <c r="AV318" s="90"/>
      <c r="AW318" s="90"/>
      <c r="AX318" s="90"/>
      <c r="AY318" s="90"/>
      <c r="AZ318" s="90"/>
      <c r="BA318" s="90"/>
      <c r="BB318" s="90"/>
      <c r="BC318" s="90"/>
      <c r="BD318" s="90"/>
      <c r="BE318" s="90"/>
      <c r="BF318" s="90"/>
      <c r="BG318" s="90"/>
      <c r="BH318" s="90"/>
      <c r="BI318" s="90"/>
      <c r="BJ318" s="90"/>
      <c r="BK318" s="90"/>
      <c r="BL318" s="90"/>
      <c r="BM318" s="90"/>
      <c r="BN318" s="90"/>
      <c r="BO318" s="90"/>
      <c r="BP318" s="90"/>
      <c r="BQ318" s="90"/>
      <c r="BR318" s="90"/>
      <c r="BS318" s="90"/>
      <c r="BT318" s="90"/>
      <c r="BU318" s="90"/>
      <c r="BV318" s="90"/>
      <c r="BW318" s="90"/>
      <c r="BX318" s="90"/>
      <c r="BY318" s="90"/>
      <c r="BZ318" s="90"/>
      <c r="CA318" s="90"/>
      <c r="CB318" s="90"/>
      <c r="CC318" s="90"/>
      <c r="CD318" s="90"/>
      <c r="CE318" s="90"/>
      <c r="CF318" s="90"/>
      <c r="CG318" s="90"/>
      <c r="CH318" s="90"/>
      <c r="CI318" s="90"/>
      <c r="CJ318" s="90"/>
      <c r="CK318" s="90"/>
      <c r="CL318" s="90"/>
      <c r="CM318" s="90"/>
      <c r="CN318" s="90"/>
      <c r="CO318" s="90"/>
      <c r="CP318" s="90"/>
      <c r="CQ318" s="90"/>
      <c r="CR318" s="90"/>
      <c r="CS318" s="90"/>
      <c r="CT318" s="90"/>
      <c r="CU318" s="90"/>
      <c r="CV318" s="90"/>
      <c r="CW318" s="90"/>
      <c r="CX318" s="90"/>
    </row>
    <row r="319" spans="3:102" ht="23.25" x14ac:dyDescent="0.35"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  <c r="AD319" s="90"/>
      <c r="AE319" s="90"/>
      <c r="AF319" s="90"/>
      <c r="AG319" s="90"/>
      <c r="AH319" s="90"/>
      <c r="AI319" s="90"/>
      <c r="AJ319" s="90"/>
      <c r="AK319" s="90"/>
      <c r="AL319" s="90"/>
      <c r="AM319" s="90"/>
      <c r="AN319" s="90"/>
      <c r="AO319" s="90"/>
      <c r="AP319" s="90"/>
      <c r="AQ319" s="90"/>
      <c r="AR319" s="90"/>
      <c r="AS319" s="90"/>
      <c r="AT319" s="90"/>
      <c r="AU319" s="90"/>
      <c r="AV319" s="90"/>
      <c r="AW319" s="90"/>
      <c r="AX319" s="90"/>
      <c r="AY319" s="90"/>
      <c r="AZ319" s="90"/>
      <c r="BA319" s="90"/>
      <c r="BB319" s="90"/>
      <c r="BC319" s="90"/>
      <c r="BD319" s="90"/>
      <c r="BE319" s="90"/>
      <c r="BF319" s="90"/>
      <c r="BG319" s="90"/>
      <c r="BH319" s="90"/>
      <c r="BI319" s="90"/>
      <c r="BJ319" s="90"/>
      <c r="BK319" s="90"/>
      <c r="BL319" s="90"/>
      <c r="BM319" s="90"/>
      <c r="BN319" s="90"/>
      <c r="BO319" s="90"/>
      <c r="BP319" s="90"/>
      <c r="BQ319" s="90"/>
      <c r="BR319" s="90"/>
      <c r="BS319" s="90"/>
      <c r="BT319" s="90"/>
      <c r="BU319" s="90"/>
      <c r="BV319" s="90"/>
      <c r="BW319" s="90"/>
      <c r="BX319" s="90"/>
      <c r="BY319" s="90"/>
      <c r="BZ319" s="90"/>
      <c r="CA319" s="90"/>
      <c r="CB319" s="90"/>
      <c r="CC319" s="90"/>
      <c r="CD319" s="90"/>
      <c r="CE319" s="90"/>
      <c r="CF319" s="90"/>
      <c r="CG319" s="90"/>
      <c r="CH319" s="90"/>
      <c r="CI319" s="90"/>
      <c r="CJ319" s="90"/>
      <c r="CK319" s="90"/>
      <c r="CL319" s="90"/>
      <c r="CM319" s="90"/>
      <c r="CN319" s="90"/>
      <c r="CO319" s="90"/>
      <c r="CP319" s="90"/>
      <c r="CQ319" s="90"/>
      <c r="CR319" s="90"/>
      <c r="CS319" s="90"/>
      <c r="CT319" s="90"/>
      <c r="CU319" s="90"/>
      <c r="CV319" s="90"/>
      <c r="CW319" s="90"/>
      <c r="CX319" s="90"/>
    </row>
    <row r="320" spans="3:102" ht="23.25" x14ac:dyDescent="0.35"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  <c r="AD320" s="90"/>
      <c r="AE320" s="90"/>
      <c r="AF320" s="90"/>
      <c r="AG320" s="90"/>
      <c r="AH320" s="90"/>
      <c r="AI320" s="90"/>
      <c r="AJ320" s="90"/>
      <c r="AK320" s="90"/>
      <c r="AL320" s="90"/>
      <c r="AM320" s="90"/>
      <c r="AN320" s="90"/>
      <c r="AO320" s="90"/>
      <c r="AP320" s="90"/>
      <c r="AQ320" s="90"/>
      <c r="AR320" s="90"/>
      <c r="AS320" s="90"/>
      <c r="AT320" s="90"/>
      <c r="AU320" s="90"/>
      <c r="AV320" s="90"/>
      <c r="AW320" s="90"/>
      <c r="AX320" s="90"/>
      <c r="AY320" s="90"/>
      <c r="AZ320" s="90"/>
      <c r="BA320" s="90"/>
      <c r="BB320" s="90"/>
      <c r="BC320" s="90"/>
      <c r="BD320" s="90"/>
      <c r="BE320" s="90"/>
      <c r="BF320" s="90"/>
      <c r="BG320" s="90"/>
      <c r="BH320" s="90"/>
      <c r="BI320" s="90"/>
      <c r="BJ320" s="90"/>
      <c r="BK320" s="90"/>
      <c r="BL320" s="90"/>
      <c r="BM320" s="90"/>
      <c r="BN320" s="90"/>
      <c r="BO320" s="90"/>
      <c r="BP320" s="90"/>
      <c r="BQ320" s="90"/>
      <c r="BR320" s="90"/>
      <c r="BS320" s="90"/>
      <c r="BT320" s="90"/>
      <c r="BU320" s="90"/>
      <c r="BV320" s="90"/>
      <c r="BW320" s="90"/>
      <c r="BX320" s="90"/>
      <c r="BY320" s="90"/>
      <c r="BZ320" s="90"/>
      <c r="CA320" s="90"/>
      <c r="CB320" s="90"/>
      <c r="CC320" s="90"/>
      <c r="CD320" s="90"/>
      <c r="CE320" s="90"/>
      <c r="CF320" s="90"/>
      <c r="CG320" s="90"/>
      <c r="CH320" s="90"/>
      <c r="CI320" s="90"/>
      <c r="CJ320" s="90"/>
      <c r="CK320" s="90"/>
      <c r="CL320" s="90"/>
      <c r="CM320" s="90"/>
      <c r="CN320" s="90"/>
      <c r="CO320" s="90"/>
      <c r="CP320" s="90"/>
      <c r="CQ320" s="90"/>
      <c r="CR320" s="90"/>
      <c r="CS320" s="90"/>
      <c r="CT320" s="90"/>
      <c r="CU320" s="90"/>
      <c r="CV320" s="90"/>
      <c r="CW320" s="90"/>
      <c r="CX320" s="90"/>
    </row>
    <row r="321" spans="3:102" ht="23.25" x14ac:dyDescent="0.35"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  <c r="AD321" s="90"/>
      <c r="AE321" s="90"/>
      <c r="AF321" s="90"/>
      <c r="AG321" s="90"/>
      <c r="AH321" s="90"/>
      <c r="AI321" s="90"/>
      <c r="AJ321" s="90"/>
      <c r="AK321" s="90"/>
      <c r="AL321" s="90"/>
      <c r="AM321" s="90"/>
      <c r="AN321" s="90"/>
      <c r="AO321" s="90"/>
      <c r="AP321" s="90"/>
      <c r="AQ321" s="90"/>
      <c r="AR321" s="90"/>
      <c r="AS321" s="90"/>
      <c r="AT321" s="90"/>
      <c r="AU321" s="90"/>
      <c r="AV321" s="90"/>
      <c r="AW321" s="90"/>
      <c r="AX321" s="90"/>
      <c r="AY321" s="90"/>
      <c r="AZ321" s="90"/>
      <c r="BA321" s="90"/>
      <c r="BB321" s="90"/>
      <c r="BC321" s="90"/>
      <c r="BD321" s="90"/>
      <c r="BE321" s="90"/>
      <c r="BF321" s="90"/>
      <c r="BG321" s="90"/>
      <c r="BH321" s="90"/>
      <c r="BI321" s="90"/>
      <c r="BJ321" s="90"/>
      <c r="BK321" s="90"/>
      <c r="BL321" s="90"/>
      <c r="BM321" s="90"/>
      <c r="BN321" s="90"/>
      <c r="BO321" s="90"/>
      <c r="BP321" s="90"/>
      <c r="BQ321" s="90"/>
      <c r="BR321" s="90"/>
      <c r="BS321" s="90"/>
      <c r="BT321" s="90"/>
      <c r="BU321" s="90"/>
      <c r="BV321" s="90"/>
      <c r="BW321" s="90"/>
      <c r="BX321" s="90"/>
      <c r="BY321" s="90"/>
      <c r="BZ321" s="90"/>
      <c r="CA321" s="90"/>
      <c r="CB321" s="90"/>
      <c r="CC321" s="90"/>
      <c r="CD321" s="90"/>
      <c r="CE321" s="90"/>
      <c r="CF321" s="90"/>
      <c r="CG321" s="90"/>
      <c r="CH321" s="90"/>
      <c r="CI321" s="90"/>
      <c r="CJ321" s="90"/>
      <c r="CK321" s="90"/>
      <c r="CL321" s="90"/>
      <c r="CM321" s="90"/>
      <c r="CN321" s="90"/>
      <c r="CO321" s="90"/>
      <c r="CP321" s="90"/>
      <c r="CQ321" s="90"/>
      <c r="CR321" s="90"/>
      <c r="CS321" s="90"/>
      <c r="CT321" s="90"/>
      <c r="CU321" s="90"/>
      <c r="CV321" s="90"/>
      <c r="CW321" s="90"/>
      <c r="CX321" s="90"/>
    </row>
    <row r="322" spans="3:102" ht="23.25" x14ac:dyDescent="0.35"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  <c r="AD322" s="90"/>
      <c r="AE322" s="90"/>
      <c r="AF322" s="90"/>
      <c r="AG322" s="90"/>
      <c r="AH322" s="90"/>
      <c r="AI322" s="90"/>
      <c r="AJ322" s="90"/>
      <c r="AK322" s="90"/>
      <c r="AL322" s="90"/>
      <c r="AM322" s="90"/>
      <c r="AN322" s="90"/>
      <c r="AO322" s="90"/>
      <c r="AP322" s="90"/>
      <c r="AQ322" s="90"/>
      <c r="AR322" s="90"/>
      <c r="AS322" s="90"/>
      <c r="AT322" s="90"/>
      <c r="AU322" s="90"/>
      <c r="AV322" s="90"/>
      <c r="AW322" s="90"/>
      <c r="AX322" s="90"/>
      <c r="AY322" s="90"/>
      <c r="AZ322" s="90"/>
      <c r="BA322" s="90"/>
      <c r="BB322" s="90"/>
      <c r="BC322" s="90"/>
      <c r="BD322" s="90"/>
      <c r="BE322" s="90"/>
      <c r="BF322" s="90"/>
      <c r="BG322" s="90"/>
      <c r="BH322" s="90"/>
      <c r="BI322" s="90"/>
      <c r="BJ322" s="90"/>
      <c r="BK322" s="90"/>
      <c r="BL322" s="90"/>
      <c r="BM322" s="90"/>
      <c r="BN322" s="90"/>
      <c r="BO322" s="90"/>
      <c r="BP322" s="90"/>
      <c r="BQ322" s="90"/>
      <c r="BR322" s="90"/>
      <c r="BS322" s="90"/>
      <c r="BT322" s="90"/>
      <c r="BU322" s="90"/>
      <c r="BV322" s="90"/>
      <c r="BW322" s="90"/>
      <c r="BX322" s="90"/>
      <c r="BY322" s="90"/>
      <c r="BZ322" s="90"/>
      <c r="CA322" s="90"/>
      <c r="CB322" s="90"/>
      <c r="CC322" s="90"/>
      <c r="CD322" s="90"/>
      <c r="CE322" s="90"/>
      <c r="CF322" s="90"/>
      <c r="CG322" s="90"/>
      <c r="CH322" s="90"/>
      <c r="CI322" s="90"/>
      <c r="CJ322" s="90"/>
      <c r="CK322" s="90"/>
      <c r="CL322" s="90"/>
      <c r="CM322" s="90"/>
      <c r="CN322" s="90"/>
      <c r="CO322" s="90"/>
      <c r="CP322" s="90"/>
      <c r="CQ322" s="90"/>
      <c r="CR322" s="90"/>
      <c r="CS322" s="90"/>
      <c r="CT322" s="90"/>
      <c r="CU322" s="90"/>
      <c r="CV322" s="90"/>
      <c r="CW322" s="90"/>
      <c r="CX322" s="90"/>
    </row>
    <row r="323" spans="3:102" ht="23.25" x14ac:dyDescent="0.35"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  <c r="AD323" s="90"/>
      <c r="AE323" s="90"/>
      <c r="AF323" s="90"/>
      <c r="AG323" s="90"/>
      <c r="AH323" s="90"/>
      <c r="AI323" s="90"/>
      <c r="AJ323" s="90"/>
      <c r="AK323" s="90"/>
      <c r="AL323" s="90"/>
      <c r="AM323" s="90"/>
      <c r="AN323" s="90"/>
      <c r="AO323" s="90"/>
      <c r="AP323" s="90"/>
      <c r="AQ323" s="90"/>
      <c r="AR323" s="90"/>
      <c r="AS323" s="90"/>
      <c r="AT323" s="90"/>
      <c r="AU323" s="90"/>
      <c r="AV323" s="90"/>
      <c r="AW323" s="90"/>
      <c r="AX323" s="90"/>
      <c r="AY323" s="90"/>
      <c r="AZ323" s="90"/>
      <c r="BA323" s="90"/>
      <c r="BB323" s="90"/>
      <c r="BC323" s="90"/>
      <c r="BD323" s="90"/>
      <c r="BE323" s="90"/>
      <c r="BF323" s="90"/>
      <c r="BG323" s="90"/>
      <c r="BH323" s="90"/>
      <c r="BI323" s="90"/>
      <c r="BJ323" s="90"/>
      <c r="BK323" s="90"/>
      <c r="BL323" s="90"/>
      <c r="BM323" s="90"/>
      <c r="BN323" s="90"/>
      <c r="BO323" s="90"/>
      <c r="BP323" s="90"/>
      <c r="BQ323" s="90"/>
      <c r="BR323" s="90"/>
      <c r="BS323" s="90"/>
      <c r="BT323" s="90"/>
      <c r="BU323" s="90"/>
      <c r="BV323" s="90"/>
      <c r="BW323" s="90"/>
      <c r="BX323" s="90"/>
      <c r="BY323" s="90"/>
      <c r="BZ323" s="90"/>
      <c r="CA323" s="90"/>
      <c r="CB323" s="90"/>
      <c r="CC323" s="90"/>
      <c r="CD323" s="90"/>
      <c r="CE323" s="90"/>
      <c r="CF323" s="90"/>
      <c r="CG323" s="90"/>
      <c r="CH323" s="90"/>
      <c r="CI323" s="90"/>
      <c r="CJ323" s="90"/>
      <c r="CK323" s="90"/>
      <c r="CL323" s="90"/>
      <c r="CM323" s="90"/>
      <c r="CN323" s="90"/>
      <c r="CO323" s="90"/>
      <c r="CP323" s="90"/>
      <c r="CQ323" s="90"/>
      <c r="CR323" s="90"/>
      <c r="CS323" s="90"/>
      <c r="CT323" s="90"/>
      <c r="CU323" s="90"/>
      <c r="CV323" s="90"/>
      <c r="CW323" s="90"/>
      <c r="CX323" s="90"/>
    </row>
    <row r="324" spans="3:102" ht="23.25" x14ac:dyDescent="0.35"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  <c r="AD324" s="90"/>
      <c r="AE324" s="90"/>
      <c r="AF324" s="90"/>
      <c r="AG324" s="90"/>
      <c r="AH324" s="90"/>
      <c r="AI324" s="90"/>
      <c r="AJ324" s="90"/>
      <c r="AK324" s="90"/>
      <c r="AL324" s="90"/>
      <c r="AM324" s="90"/>
      <c r="AN324" s="90"/>
      <c r="AO324" s="90"/>
      <c r="AP324" s="90"/>
      <c r="AQ324" s="90"/>
      <c r="AR324" s="90"/>
      <c r="AS324" s="90"/>
      <c r="AT324" s="90"/>
      <c r="AU324" s="90"/>
      <c r="AV324" s="90"/>
      <c r="AW324" s="90"/>
      <c r="AX324" s="90"/>
      <c r="AY324" s="90"/>
      <c r="AZ324" s="90"/>
      <c r="BA324" s="90"/>
      <c r="BB324" s="90"/>
      <c r="BC324" s="90"/>
      <c r="BD324" s="90"/>
      <c r="BE324" s="90"/>
      <c r="BF324" s="90"/>
      <c r="BG324" s="90"/>
      <c r="BH324" s="90"/>
      <c r="BI324" s="90"/>
      <c r="BJ324" s="90"/>
      <c r="BK324" s="90"/>
      <c r="BL324" s="90"/>
      <c r="BM324" s="90"/>
      <c r="BN324" s="90"/>
      <c r="BO324" s="90"/>
      <c r="BP324" s="90"/>
      <c r="BQ324" s="90"/>
      <c r="BR324" s="90"/>
      <c r="BS324" s="90"/>
      <c r="BT324" s="90"/>
      <c r="BU324" s="90"/>
      <c r="BV324" s="90"/>
      <c r="BW324" s="90"/>
      <c r="BX324" s="90"/>
      <c r="BY324" s="90"/>
      <c r="BZ324" s="90"/>
      <c r="CA324" s="90"/>
      <c r="CB324" s="90"/>
      <c r="CC324" s="90"/>
      <c r="CD324" s="90"/>
      <c r="CE324" s="90"/>
      <c r="CF324" s="90"/>
      <c r="CG324" s="90"/>
      <c r="CH324" s="90"/>
      <c r="CI324" s="90"/>
      <c r="CJ324" s="90"/>
      <c r="CK324" s="90"/>
      <c r="CL324" s="90"/>
      <c r="CM324" s="90"/>
      <c r="CN324" s="90"/>
      <c r="CO324" s="90"/>
      <c r="CP324" s="90"/>
      <c r="CQ324" s="90"/>
      <c r="CR324" s="90"/>
      <c r="CS324" s="90"/>
      <c r="CT324" s="90"/>
      <c r="CU324" s="90"/>
      <c r="CV324" s="90"/>
      <c r="CW324" s="90"/>
      <c r="CX324" s="90"/>
    </row>
    <row r="325" spans="3:102" ht="23.25" x14ac:dyDescent="0.35"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  <c r="AD325" s="90"/>
      <c r="AE325" s="90"/>
      <c r="AF325" s="90"/>
      <c r="AG325" s="90"/>
      <c r="AH325" s="90"/>
      <c r="AI325" s="90"/>
      <c r="AJ325" s="90"/>
      <c r="AK325" s="90"/>
      <c r="AL325" s="90"/>
      <c r="AM325" s="90"/>
      <c r="AN325" s="90"/>
      <c r="AO325" s="90"/>
      <c r="AP325" s="90"/>
      <c r="AQ325" s="90"/>
      <c r="AR325" s="90"/>
      <c r="AS325" s="90"/>
      <c r="AT325" s="90"/>
      <c r="AU325" s="90"/>
      <c r="AV325" s="90"/>
      <c r="AW325" s="90"/>
      <c r="AX325" s="90"/>
      <c r="AY325" s="90"/>
      <c r="AZ325" s="90"/>
      <c r="BA325" s="90"/>
      <c r="BB325" s="90"/>
      <c r="BC325" s="90"/>
      <c r="BD325" s="90"/>
      <c r="BE325" s="90"/>
      <c r="BF325" s="90"/>
      <c r="BG325" s="90"/>
      <c r="BH325" s="90"/>
      <c r="BI325" s="90"/>
      <c r="BJ325" s="90"/>
      <c r="BK325" s="90"/>
      <c r="BL325" s="90"/>
      <c r="BM325" s="90"/>
      <c r="BN325" s="90"/>
      <c r="BO325" s="90"/>
      <c r="BP325" s="90"/>
      <c r="BQ325" s="90"/>
      <c r="BR325" s="90"/>
      <c r="BS325" s="90"/>
      <c r="BT325" s="90"/>
      <c r="BU325" s="90"/>
      <c r="BV325" s="90"/>
      <c r="BW325" s="90"/>
      <c r="BX325" s="90"/>
      <c r="BY325" s="90"/>
      <c r="BZ325" s="90"/>
      <c r="CA325" s="90"/>
      <c r="CB325" s="90"/>
      <c r="CC325" s="90"/>
      <c r="CD325" s="90"/>
      <c r="CE325" s="90"/>
      <c r="CF325" s="90"/>
      <c r="CG325" s="90"/>
      <c r="CH325" s="90"/>
      <c r="CI325" s="90"/>
      <c r="CJ325" s="90"/>
      <c r="CK325" s="90"/>
      <c r="CL325" s="90"/>
      <c r="CM325" s="90"/>
      <c r="CN325" s="90"/>
      <c r="CO325" s="90"/>
      <c r="CP325" s="90"/>
      <c r="CQ325" s="90"/>
      <c r="CR325" s="90"/>
      <c r="CS325" s="90"/>
      <c r="CT325" s="90"/>
      <c r="CU325" s="90"/>
      <c r="CV325" s="90"/>
      <c r="CW325" s="90"/>
      <c r="CX325" s="90"/>
    </row>
    <row r="326" spans="3:102" ht="23.25" x14ac:dyDescent="0.35"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  <c r="AD326" s="90"/>
      <c r="AE326" s="90"/>
      <c r="AF326" s="90"/>
      <c r="AG326" s="90"/>
      <c r="AH326" s="90"/>
      <c r="AI326" s="90"/>
      <c r="AJ326" s="90"/>
      <c r="AK326" s="90"/>
      <c r="AL326" s="90"/>
      <c r="AM326" s="90"/>
      <c r="AN326" s="90"/>
      <c r="AO326" s="90"/>
      <c r="AP326" s="90"/>
      <c r="AQ326" s="90"/>
      <c r="AR326" s="90"/>
      <c r="AS326" s="90"/>
      <c r="AT326" s="90"/>
      <c r="AU326" s="90"/>
      <c r="AV326" s="90"/>
      <c r="AW326" s="90"/>
      <c r="AX326" s="90"/>
      <c r="AY326" s="90"/>
      <c r="AZ326" s="90"/>
      <c r="BA326" s="90"/>
      <c r="BB326" s="90"/>
      <c r="BC326" s="90"/>
      <c r="BD326" s="90"/>
      <c r="BE326" s="90"/>
      <c r="BF326" s="90"/>
      <c r="BG326" s="90"/>
      <c r="BH326" s="90"/>
      <c r="BI326" s="90"/>
      <c r="BJ326" s="90"/>
      <c r="BK326" s="90"/>
      <c r="BL326" s="90"/>
      <c r="BM326" s="90"/>
      <c r="BN326" s="90"/>
      <c r="BO326" s="90"/>
      <c r="BP326" s="90"/>
      <c r="BQ326" s="90"/>
      <c r="BR326" s="90"/>
      <c r="BS326" s="90"/>
      <c r="BT326" s="90"/>
      <c r="BU326" s="90"/>
      <c r="BV326" s="90"/>
      <c r="BW326" s="90"/>
      <c r="BX326" s="90"/>
      <c r="BY326" s="90"/>
      <c r="BZ326" s="90"/>
      <c r="CA326" s="90"/>
      <c r="CB326" s="90"/>
      <c r="CC326" s="90"/>
      <c r="CD326" s="90"/>
      <c r="CE326" s="90"/>
      <c r="CF326" s="90"/>
      <c r="CG326" s="90"/>
      <c r="CH326" s="90"/>
      <c r="CI326" s="90"/>
      <c r="CJ326" s="90"/>
      <c r="CK326" s="90"/>
      <c r="CL326" s="90"/>
      <c r="CM326" s="90"/>
      <c r="CN326" s="90"/>
      <c r="CO326" s="90"/>
      <c r="CP326" s="90"/>
      <c r="CQ326" s="90"/>
      <c r="CR326" s="90"/>
      <c r="CS326" s="90"/>
      <c r="CT326" s="90"/>
      <c r="CU326" s="90"/>
      <c r="CV326" s="90"/>
      <c r="CW326" s="90"/>
      <c r="CX326" s="90"/>
    </row>
    <row r="327" spans="3:102" ht="23.25" x14ac:dyDescent="0.35"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  <c r="AH327" s="90"/>
      <c r="AI327" s="90"/>
      <c r="AJ327" s="90"/>
      <c r="AK327" s="90"/>
      <c r="AL327" s="90"/>
      <c r="AM327" s="90"/>
      <c r="AN327" s="90"/>
      <c r="AO327" s="90"/>
      <c r="AP327" s="90"/>
      <c r="AQ327" s="90"/>
      <c r="AR327" s="90"/>
      <c r="AS327" s="90"/>
      <c r="AT327" s="90"/>
      <c r="AU327" s="90"/>
      <c r="AV327" s="90"/>
      <c r="AW327" s="90"/>
      <c r="AX327" s="90"/>
      <c r="AY327" s="90"/>
      <c r="AZ327" s="90"/>
      <c r="BA327" s="90"/>
      <c r="BB327" s="90"/>
      <c r="BC327" s="90"/>
      <c r="BD327" s="90"/>
      <c r="BE327" s="90"/>
      <c r="BF327" s="90"/>
      <c r="BG327" s="90"/>
      <c r="BH327" s="90"/>
      <c r="BI327" s="90"/>
      <c r="BJ327" s="90"/>
      <c r="BK327" s="90"/>
      <c r="BL327" s="90"/>
      <c r="BM327" s="90"/>
      <c r="BN327" s="90"/>
      <c r="BO327" s="90"/>
      <c r="BP327" s="90"/>
      <c r="BQ327" s="90"/>
      <c r="BR327" s="90"/>
      <c r="BS327" s="90"/>
      <c r="BT327" s="90"/>
      <c r="BU327" s="90"/>
      <c r="BV327" s="90"/>
      <c r="BW327" s="90"/>
      <c r="BX327" s="90"/>
      <c r="BY327" s="90"/>
      <c r="BZ327" s="90"/>
      <c r="CA327" s="90"/>
      <c r="CB327" s="90"/>
      <c r="CC327" s="90"/>
      <c r="CD327" s="90"/>
      <c r="CE327" s="90"/>
      <c r="CF327" s="90"/>
      <c r="CG327" s="90"/>
      <c r="CH327" s="90"/>
      <c r="CI327" s="90"/>
      <c r="CJ327" s="90"/>
      <c r="CK327" s="90"/>
      <c r="CL327" s="90"/>
      <c r="CM327" s="90"/>
      <c r="CN327" s="90"/>
      <c r="CO327" s="90"/>
      <c r="CP327" s="90"/>
      <c r="CQ327" s="90"/>
      <c r="CR327" s="90"/>
      <c r="CS327" s="90"/>
      <c r="CT327" s="90"/>
      <c r="CU327" s="90"/>
      <c r="CV327" s="90"/>
      <c r="CW327" s="90"/>
      <c r="CX327" s="90"/>
    </row>
    <row r="328" spans="3:102" ht="23.25" x14ac:dyDescent="0.35"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  <c r="AH328" s="90"/>
      <c r="AI328" s="90"/>
      <c r="AJ328" s="90"/>
      <c r="AK328" s="90"/>
      <c r="AL328" s="90"/>
      <c r="AM328" s="90"/>
      <c r="AN328" s="90"/>
      <c r="AO328" s="90"/>
      <c r="AP328" s="90"/>
      <c r="AQ328" s="90"/>
      <c r="AR328" s="90"/>
      <c r="AS328" s="90"/>
      <c r="AT328" s="90"/>
      <c r="AU328" s="90"/>
      <c r="AV328" s="90"/>
      <c r="AW328" s="90"/>
      <c r="AX328" s="90"/>
      <c r="AY328" s="90"/>
      <c r="AZ328" s="90"/>
      <c r="BA328" s="90"/>
      <c r="BB328" s="90"/>
      <c r="BC328" s="90"/>
      <c r="BD328" s="90"/>
      <c r="BE328" s="90"/>
      <c r="BF328" s="90"/>
      <c r="BG328" s="90"/>
      <c r="BH328" s="90"/>
      <c r="BI328" s="90"/>
      <c r="BJ328" s="90"/>
      <c r="BK328" s="90"/>
      <c r="BL328" s="90"/>
      <c r="BM328" s="90"/>
      <c r="BN328" s="90"/>
      <c r="BO328" s="90"/>
      <c r="BP328" s="90"/>
      <c r="BQ328" s="90"/>
      <c r="BR328" s="90"/>
      <c r="BS328" s="90"/>
      <c r="BT328" s="90"/>
      <c r="BU328" s="90"/>
      <c r="BV328" s="90"/>
      <c r="BW328" s="90"/>
      <c r="BX328" s="90"/>
      <c r="BY328" s="90"/>
      <c r="BZ328" s="90"/>
      <c r="CA328" s="90"/>
      <c r="CB328" s="90"/>
      <c r="CC328" s="90"/>
      <c r="CD328" s="90"/>
      <c r="CE328" s="90"/>
      <c r="CF328" s="90"/>
      <c r="CG328" s="90"/>
      <c r="CH328" s="90"/>
      <c r="CI328" s="90"/>
      <c r="CJ328" s="90"/>
      <c r="CK328" s="90"/>
      <c r="CL328" s="90"/>
      <c r="CM328" s="90"/>
      <c r="CN328" s="90"/>
      <c r="CO328" s="90"/>
      <c r="CP328" s="90"/>
      <c r="CQ328" s="90"/>
      <c r="CR328" s="90"/>
      <c r="CS328" s="90"/>
      <c r="CT328" s="90"/>
      <c r="CU328" s="90"/>
      <c r="CV328" s="90"/>
      <c r="CW328" s="90"/>
      <c r="CX328" s="90"/>
    </row>
    <row r="329" spans="3:102" ht="23.25" x14ac:dyDescent="0.35"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  <c r="AD329" s="90"/>
      <c r="AE329" s="90"/>
      <c r="AF329" s="90"/>
      <c r="AG329" s="90"/>
      <c r="AH329" s="90"/>
      <c r="AI329" s="90"/>
      <c r="AJ329" s="90"/>
      <c r="AK329" s="90"/>
      <c r="AL329" s="90"/>
      <c r="AM329" s="90"/>
      <c r="AN329" s="90"/>
      <c r="AO329" s="90"/>
      <c r="AP329" s="90"/>
      <c r="AQ329" s="90"/>
      <c r="AR329" s="90"/>
      <c r="AS329" s="90"/>
      <c r="AT329" s="90"/>
      <c r="AU329" s="90"/>
      <c r="AV329" s="90"/>
      <c r="AW329" s="90"/>
      <c r="AX329" s="90"/>
      <c r="AY329" s="90"/>
      <c r="AZ329" s="90"/>
      <c r="BA329" s="90"/>
      <c r="BB329" s="90"/>
      <c r="BC329" s="90"/>
      <c r="BD329" s="90"/>
      <c r="BE329" s="90"/>
      <c r="BF329" s="90"/>
      <c r="BG329" s="90"/>
      <c r="BH329" s="90"/>
      <c r="BI329" s="90"/>
      <c r="BJ329" s="90"/>
      <c r="BK329" s="90"/>
      <c r="BL329" s="90"/>
      <c r="BM329" s="90"/>
      <c r="BN329" s="90"/>
      <c r="BO329" s="90"/>
      <c r="BP329" s="90"/>
      <c r="BQ329" s="90"/>
      <c r="BR329" s="90"/>
      <c r="BS329" s="90"/>
      <c r="BT329" s="90"/>
      <c r="BU329" s="90"/>
      <c r="BV329" s="90"/>
      <c r="BW329" s="90"/>
      <c r="BX329" s="90"/>
      <c r="BY329" s="90"/>
      <c r="BZ329" s="90"/>
      <c r="CA329" s="90"/>
      <c r="CB329" s="90"/>
      <c r="CC329" s="90"/>
      <c r="CD329" s="90"/>
      <c r="CE329" s="90"/>
      <c r="CF329" s="90"/>
      <c r="CG329" s="90"/>
      <c r="CH329" s="90"/>
      <c r="CI329" s="90"/>
      <c r="CJ329" s="90"/>
      <c r="CK329" s="90"/>
      <c r="CL329" s="90"/>
      <c r="CM329" s="90"/>
      <c r="CN329" s="90"/>
      <c r="CO329" s="90"/>
      <c r="CP329" s="90"/>
      <c r="CQ329" s="90"/>
      <c r="CR329" s="90"/>
      <c r="CS329" s="90"/>
      <c r="CT329" s="90"/>
      <c r="CU329" s="90"/>
      <c r="CV329" s="90"/>
      <c r="CW329" s="90"/>
      <c r="CX329" s="90"/>
    </row>
    <row r="330" spans="3:102" ht="23.25" x14ac:dyDescent="0.35"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  <c r="AD330" s="90"/>
      <c r="AE330" s="90"/>
      <c r="AF330" s="90"/>
      <c r="AG330" s="90"/>
      <c r="AH330" s="90"/>
      <c r="AI330" s="90"/>
      <c r="AJ330" s="90"/>
      <c r="AK330" s="90"/>
      <c r="AL330" s="90"/>
      <c r="AM330" s="90"/>
      <c r="AN330" s="90"/>
      <c r="AO330" s="90"/>
      <c r="AP330" s="90"/>
      <c r="AQ330" s="90"/>
      <c r="AR330" s="90"/>
      <c r="AS330" s="90"/>
      <c r="AT330" s="90"/>
      <c r="AU330" s="90"/>
      <c r="AV330" s="90"/>
      <c r="AW330" s="90"/>
      <c r="AX330" s="90"/>
      <c r="AY330" s="90"/>
      <c r="AZ330" s="90"/>
      <c r="BA330" s="90"/>
      <c r="BB330" s="90"/>
      <c r="BC330" s="90"/>
      <c r="BD330" s="90"/>
      <c r="BE330" s="90"/>
      <c r="BF330" s="90"/>
      <c r="BG330" s="90"/>
      <c r="BH330" s="90"/>
      <c r="BI330" s="90"/>
      <c r="BJ330" s="90"/>
      <c r="BK330" s="90"/>
      <c r="BL330" s="90"/>
      <c r="BM330" s="90"/>
      <c r="BN330" s="90"/>
      <c r="BO330" s="90"/>
      <c r="BP330" s="90"/>
      <c r="BQ330" s="90"/>
      <c r="BR330" s="90"/>
      <c r="BS330" s="90"/>
      <c r="BT330" s="90"/>
      <c r="BU330" s="90"/>
      <c r="BV330" s="90"/>
      <c r="BW330" s="90"/>
      <c r="BX330" s="90"/>
      <c r="BY330" s="90"/>
      <c r="BZ330" s="90"/>
      <c r="CA330" s="90"/>
      <c r="CB330" s="90"/>
      <c r="CC330" s="90"/>
      <c r="CD330" s="90"/>
      <c r="CE330" s="90"/>
      <c r="CF330" s="90"/>
      <c r="CG330" s="90"/>
      <c r="CH330" s="90"/>
      <c r="CI330" s="90"/>
      <c r="CJ330" s="90"/>
      <c r="CK330" s="90"/>
      <c r="CL330" s="90"/>
      <c r="CM330" s="90"/>
      <c r="CN330" s="90"/>
      <c r="CO330" s="90"/>
      <c r="CP330" s="90"/>
      <c r="CQ330" s="90"/>
      <c r="CR330" s="90"/>
      <c r="CS330" s="90"/>
      <c r="CT330" s="90"/>
      <c r="CU330" s="90"/>
      <c r="CV330" s="90"/>
      <c r="CW330" s="90"/>
      <c r="CX330" s="90"/>
    </row>
    <row r="331" spans="3:102" ht="23.25" x14ac:dyDescent="0.35"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  <c r="AD331" s="90"/>
      <c r="AE331" s="90"/>
      <c r="AF331" s="90"/>
      <c r="AG331" s="90"/>
      <c r="AH331" s="90"/>
      <c r="AI331" s="90"/>
      <c r="AJ331" s="90"/>
      <c r="AK331" s="90"/>
      <c r="AL331" s="90"/>
      <c r="AM331" s="90"/>
      <c r="AN331" s="90"/>
      <c r="AO331" s="90"/>
      <c r="AP331" s="90"/>
      <c r="AQ331" s="90"/>
      <c r="AR331" s="90"/>
      <c r="AS331" s="90"/>
      <c r="AT331" s="90"/>
      <c r="AU331" s="90"/>
      <c r="AV331" s="90"/>
      <c r="AW331" s="90"/>
      <c r="AX331" s="90"/>
      <c r="AY331" s="90"/>
      <c r="AZ331" s="90"/>
      <c r="BA331" s="90"/>
      <c r="BB331" s="90"/>
      <c r="BC331" s="90"/>
      <c r="BD331" s="90"/>
      <c r="BE331" s="90"/>
      <c r="BF331" s="90"/>
      <c r="BG331" s="90"/>
      <c r="BH331" s="90"/>
      <c r="BI331" s="90"/>
      <c r="BJ331" s="90"/>
      <c r="BK331" s="90"/>
      <c r="BL331" s="90"/>
      <c r="BM331" s="90"/>
      <c r="BN331" s="90"/>
      <c r="BO331" s="90"/>
      <c r="BP331" s="90"/>
      <c r="BQ331" s="90"/>
      <c r="BR331" s="90"/>
      <c r="BS331" s="90"/>
      <c r="BT331" s="90"/>
      <c r="BU331" s="90"/>
      <c r="BV331" s="90"/>
      <c r="BW331" s="90"/>
      <c r="BX331" s="90"/>
      <c r="BY331" s="90"/>
      <c r="BZ331" s="90"/>
      <c r="CA331" s="90"/>
      <c r="CB331" s="90"/>
      <c r="CC331" s="90"/>
      <c r="CD331" s="90"/>
      <c r="CE331" s="90"/>
      <c r="CF331" s="90"/>
      <c r="CG331" s="90"/>
      <c r="CH331" s="90"/>
      <c r="CI331" s="90"/>
      <c r="CJ331" s="90"/>
      <c r="CK331" s="90"/>
      <c r="CL331" s="90"/>
      <c r="CM331" s="90"/>
      <c r="CN331" s="90"/>
      <c r="CO331" s="90"/>
      <c r="CP331" s="90"/>
      <c r="CQ331" s="90"/>
      <c r="CR331" s="90"/>
      <c r="CS331" s="90"/>
      <c r="CT331" s="90"/>
      <c r="CU331" s="90"/>
      <c r="CV331" s="90"/>
      <c r="CW331" s="90"/>
      <c r="CX331" s="90"/>
    </row>
    <row r="332" spans="3:102" ht="23.25" x14ac:dyDescent="0.35"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  <c r="AD332" s="90"/>
      <c r="AE332" s="90"/>
      <c r="AF332" s="90"/>
      <c r="AG332" s="90"/>
      <c r="AH332" s="90"/>
      <c r="AI332" s="90"/>
      <c r="AJ332" s="90"/>
      <c r="AK332" s="90"/>
      <c r="AL332" s="90"/>
      <c r="AM332" s="90"/>
      <c r="AN332" s="90"/>
      <c r="AO332" s="90"/>
      <c r="AP332" s="90"/>
      <c r="AQ332" s="90"/>
      <c r="AR332" s="90"/>
      <c r="AS332" s="90"/>
      <c r="AT332" s="90"/>
      <c r="AU332" s="90"/>
      <c r="AV332" s="90"/>
      <c r="AW332" s="90"/>
      <c r="AX332" s="90"/>
      <c r="AY332" s="90"/>
      <c r="AZ332" s="90"/>
      <c r="BA332" s="90"/>
      <c r="BB332" s="90"/>
      <c r="BC332" s="90"/>
      <c r="BD332" s="90"/>
      <c r="BE332" s="90"/>
      <c r="BF332" s="90"/>
      <c r="BG332" s="90"/>
      <c r="BH332" s="90"/>
      <c r="BI332" s="90"/>
      <c r="BJ332" s="90"/>
      <c r="BK332" s="90"/>
      <c r="BL332" s="90"/>
      <c r="BM332" s="90"/>
      <c r="BN332" s="90"/>
      <c r="BO332" s="90"/>
      <c r="BP332" s="90"/>
      <c r="BQ332" s="90"/>
      <c r="BR332" s="90"/>
      <c r="BS332" s="90"/>
      <c r="BT332" s="90"/>
      <c r="BU332" s="90"/>
      <c r="BV332" s="90"/>
      <c r="BW332" s="90"/>
      <c r="BX332" s="90"/>
      <c r="BY332" s="90"/>
      <c r="BZ332" s="90"/>
      <c r="CA332" s="90"/>
      <c r="CB332" s="90"/>
      <c r="CC332" s="90"/>
      <c r="CD332" s="90"/>
      <c r="CE332" s="90"/>
      <c r="CF332" s="90"/>
      <c r="CG332" s="90"/>
      <c r="CH332" s="90"/>
      <c r="CI332" s="90"/>
      <c r="CJ332" s="90"/>
      <c r="CK332" s="90"/>
      <c r="CL332" s="90"/>
      <c r="CM332" s="90"/>
      <c r="CN332" s="90"/>
      <c r="CO332" s="90"/>
      <c r="CP332" s="90"/>
      <c r="CQ332" s="90"/>
      <c r="CR332" s="90"/>
      <c r="CS332" s="90"/>
      <c r="CT332" s="90"/>
      <c r="CU332" s="90"/>
      <c r="CV332" s="90"/>
      <c r="CW332" s="90"/>
      <c r="CX332" s="90"/>
    </row>
    <row r="333" spans="3:102" ht="23.25" x14ac:dyDescent="0.35"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  <c r="AD333" s="90"/>
      <c r="AE333" s="90"/>
      <c r="AF333" s="90"/>
      <c r="AG333" s="90"/>
      <c r="AH333" s="90"/>
      <c r="AI333" s="90"/>
      <c r="AJ333" s="90"/>
      <c r="AK333" s="90"/>
      <c r="AL333" s="90"/>
      <c r="AM333" s="90"/>
      <c r="AN333" s="90"/>
      <c r="AO333" s="90"/>
      <c r="AP333" s="90"/>
      <c r="AQ333" s="90"/>
      <c r="AR333" s="90"/>
      <c r="AS333" s="90"/>
      <c r="AT333" s="90"/>
      <c r="AU333" s="90"/>
      <c r="AV333" s="90"/>
      <c r="AW333" s="90"/>
      <c r="AX333" s="90"/>
      <c r="AY333" s="90"/>
      <c r="AZ333" s="90"/>
      <c r="BA333" s="90"/>
      <c r="BB333" s="90"/>
      <c r="BC333" s="90"/>
      <c r="BD333" s="90"/>
      <c r="BE333" s="90"/>
      <c r="BF333" s="90"/>
      <c r="BG333" s="90"/>
      <c r="BH333" s="90"/>
      <c r="BI333" s="90"/>
      <c r="BJ333" s="90"/>
      <c r="BK333" s="90"/>
      <c r="BL333" s="90"/>
      <c r="BM333" s="90"/>
      <c r="BN333" s="90"/>
      <c r="BO333" s="90"/>
      <c r="BP333" s="90"/>
      <c r="BQ333" s="90"/>
      <c r="BR333" s="90"/>
      <c r="BS333" s="90"/>
      <c r="BT333" s="90"/>
      <c r="BU333" s="90"/>
      <c r="BV333" s="90"/>
      <c r="BW333" s="90"/>
      <c r="BX333" s="90"/>
      <c r="BY333" s="90"/>
      <c r="BZ333" s="90"/>
      <c r="CA333" s="90"/>
      <c r="CB333" s="90"/>
      <c r="CC333" s="90"/>
      <c r="CD333" s="90"/>
      <c r="CE333" s="90"/>
      <c r="CF333" s="90"/>
      <c r="CG333" s="90"/>
      <c r="CH333" s="90"/>
      <c r="CI333" s="90"/>
      <c r="CJ333" s="90"/>
      <c r="CK333" s="90"/>
      <c r="CL333" s="90"/>
      <c r="CM333" s="90"/>
      <c r="CN333" s="90"/>
      <c r="CO333" s="90"/>
      <c r="CP333" s="90"/>
      <c r="CQ333" s="90"/>
      <c r="CR333" s="90"/>
      <c r="CS333" s="90"/>
      <c r="CT333" s="90"/>
      <c r="CU333" s="90"/>
      <c r="CV333" s="90"/>
      <c r="CW333" s="90"/>
      <c r="CX333" s="90"/>
    </row>
    <row r="334" spans="3:102" ht="23.25" x14ac:dyDescent="0.35"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  <c r="AD334" s="90"/>
      <c r="AE334" s="90"/>
      <c r="AF334" s="90"/>
      <c r="AG334" s="90"/>
      <c r="AH334" s="90"/>
      <c r="AI334" s="90"/>
      <c r="AJ334" s="90"/>
      <c r="AK334" s="90"/>
      <c r="AL334" s="90"/>
      <c r="AM334" s="90"/>
      <c r="AN334" s="90"/>
      <c r="AO334" s="90"/>
      <c r="AP334" s="90"/>
      <c r="AQ334" s="90"/>
      <c r="AR334" s="90"/>
      <c r="AS334" s="90"/>
      <c r="AT334" s="90"/>
      <c r="AU334" s="90"/>
      <c r="AV334" s="90"/>
      <c r="AW334" s="90"/>
      <c r="AX334" s="90"/>
      <c r="AY334" s="90"/>
      <c r="AZ334" s="90"/>
      <c r="BA334" s="90"/>
      <c r="BB334" s="90"/>
      <c r="BC334" s="90"/>
      <c r="BD334" s="90"/>
      <c r="BE334" s="90"/>
      <c r="BF334" s="90"/>
      <c r="BG334" s="90"/>
      <c r="BH334" s="90"/>
      <c r="BI334" s="90"/>
      <c r="BJ334" s="90"/>
      <c r="BK334" s="90"/>
      <c r="BL334" s="90"/>
      <c r="BM334" s="90"/>
      <c r="BN334" s="90"/>
      <c r="BO334" s="90"/>
      <c r="BP334" s="90"/>
      <c r="BQ334" s="90"/>
      <c r="BR334" s="90"/>
      <c r="BS334" s="90"/>
      <c r="BT334" s="90"/>
      <c r="BU334" s="90"/>
      <c r="BV334" s="90"/>
      <c r="BW334" s="90"/>
      <c r="BX334" s="90"/>
      <c r="BY334" s="90"/>
      <c r="BZ334" s="90"/>
      <c r="CA334" s="90"/>
      <c r="CB334" s="90"/>
      <c r="CC334" s="90"/>
      <c r="CD334" s="90"/>
      <c r="CE334" s="90"/>
      <c r="CF334" s="90"/>
      <c r="CG334" s="90"/>
      <c r="CH334" s="90"/>
      <c r="CI334" s="90"/>
      <c r="CJ334" s="90"/>
      <c r="CK334" s="90"/>
      <c r="CL334" s="90"/>
      <c r="CM334" s="90"/>
      <c r="CN334" s="90"/>
      <c r="CO334" s="90"/>
      <c r="CP334" s="90"/>
      <c r="CQ334" s="90"/>
      <c r="CR334" s="90"/>
      <c r="CS334" s="90"/>
      <c r="CT334" s="90"/>
      <c r="CU334" s="90"/>
      <c r="CV334" s="90"/>
      <c r="CW334" s="90"/>
      <c r="CX334" s="90"/>
    </row>
    <row r="335" spans="3:102" ht="23.25" x14ac:dyDescent="0.35"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  <c r="AD335" s="90"/>
      <c r="AE335" s="90"/>
      <c r="AF335" s="90"/>
      <c r="AG335" s="90"/>
      <c r="AH335" s="90"/>
      <c r="AI335" s="90"/>
      <c r="AJ335" s="90"/>
      <c r="AK335" s="90"/>
      <c r="AL335" s="90"/>
      <c r="AM335" s="90"/>
      <c r="AN335" s="90"/>
      <c r="AO335" s="90"/>
      <c r="AP335" s="90"/>
      <c r="AQ335" s="90"/>
      <c r="AR335" s="90"/>
      <c r="AS335" s="90"/>
      <c r="AT335" s="90"/>
      <c r="AU335" s="90"/>
      <c r="AV335" s="90"/>
      <c r="AW335" s="90"/>
      <c r="AX335" s="90"/>
      <c r="AY335" s="90"/>
      <c r="AZ335" s="90"/>
      <c r="BA335" s="90"/>
      <c r="BB335" s="90"/>
      <c r="BC335" s="90"/>
      <c r="BD335" s="90"/>
      <c r="BE335" s="90"/>
      <c r="BF335" s="90"/>
      <c r="BG335" s="90"/>
      <c r="BH335" s="90"/>
      <c r="BI335" s="90"/>
      <c r="BJ335" s="90"/>
      <c r="BK335" s="90"/>
      <c r="BL335" s="90"/>
      <c r="BM335" s="90"/>
      <c r="BN335" s="90"/>
      <c r="BO335" s="90"/>
      <c r="BP335" s="90"/>
      <c r="BQ335" s="90"/>
      <c r="BR335" s="90"/>
      <c r="BS335" s="90"/>
      <c r="BT335" s="90"/>
      <c r="BU335" s="90"/>
      <c r="BV335" s="90"/>
      <c r="BW335" s="90"/>
      <c r="BX335" s="90"/>
      <c r="BY335" s="90"/>
      <c r="BZ335" s="90"/>
      <c r="CA335" s="90"/>
      <c r="CB335" s="90"/>
      <c r="CC335" s="90"/>
      <c r="CD335" s="90"/>
      <c r="CE335" s="90"/>
      <c r="CF335" s="90"/>
      <c r="CG335" s="90"/>
      <c r="CH335" s="90"/>
      <c r="CI335" s="90"/>
      <c r="CJ335" s="90"/>
      <c r="CK335" s="90"/>
      <c r="CL335" s="90"/>
      <c r="CM335" s="90"/>
      <c r="CN335" s="90"/>
      <c r="CO335" s="90"/>
      <c r="CP335" s="90"/>
      <c r="CQ335" s="90"/>
      <c r="CR335" s="90"/>
      <c r="CS335" s="90"/>
      <c r="CT335" s="90"/>
      <c r="CU335" s="90"/>
      <c r="CV335" s="90"/>
      <c r="CW335" s="90"/>
      <c r="CX335" s="90"/>
    </row>
    <row r="336" spans="3:102" ht="23.25" x14ac:dyDescent="0.35"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  <c r="AD336" s="90"/>
      <c r="AE336" s="90"/>
      <c r="AF336" s="90"/>
      <c r="AG336" s="90"/>
      <c r="AH336" s="90"/>
      <c r="AI336" s="90"/>
      <c r="AJ336" s="90"/>
      <c r="AK336" s="90"/>
      <c r="AL336" s="90"/>
      <c r="AM336" s="90"/>
      <c r="AN336" s="90"/>
      <c r="AO336" s="90"/>
      <c r="AP336" s="90"/>
      <c r="AQ336" s="90"/>
      <c r="AR336" s="90"/>
      <c r="AS336" s="90"/>
      <c r="AT336" s="90"/>
      <c r="AU336" s="90"/>
      <c r="AV336" s="90"/>
      <c r="AW336" s="90"/>
      <c r="AX336" s="90"/>
      <c r="AY336" s="90"/>
      <c r="AZ336" s="90"/>
      <c r="BA336" s="90"/>
      <c r="BB336" s="90"/>
      <c r="BC336" s="90"/>
      <c r="BD336" s="90"/>
      <c r="BE336" s="90"/>
      <c r="BF336" s="90"/>
      <c r="BG336" s="90"/>
      <c r="BH336" s="90"/>
      <c r="BI336" s="90"/>
      <c r="BJ336" s="90"/>
      <c r="BK336" s="90"/>
      <c r="BL336" s="90"/>
      <c r="BM336" s="90"/>
      <c r="BN336" s="90"/>
      <c r="BO336" s="90"/>
      <c r="BP336" s="90"/>
      <c r="BQ336" s="90"/>
      <c r="BR336" s="90"/>
      <c r="BS336" s="90"/>
      <c r="BT336" s="90"/>
      <c r="BU336" s="90"/>
      <c r="BV336" s="90"/>
      <c r="BW336" s="90"/>
      <c r="BX336" s="90"/>
      <c r="BY336" s="90"/>
      <c r="BZ336" s="90"/>
      <c r="CA336" s="90"/>
      <c r="CB336" s="90"/>
      <c r="CC336" s="90"/>
      <c r="CD336" s="90"/>
      <c r="CE336" s="90"/>
      <c r="CF336" s="90"/>
      <c r="CG336" s="90"/>
      <c r="CH336" s="90"/>
      <c r="CI336" s="90"/>
      <c r="CJ336" s="90"/>
      <c r="CK336" s="90"/>
      <c r="CL336" s="90"/>
      <c r="CM336" s="90"/>
      <c r="CN336" s="90"/>
      <c r="CO336" s="90"/>
      <c r="CP336" s="90"/>
      <c r="CQ336" s="90"/>
      <c r="CR336" s="90"/>
      <c r="CS336" s="90"/>
      <c r="CT336" s="90"/>
      <c r="CU336" s="90"/>
      <c r="CV336" s="90"/>
      <c r="CW336" s="90"/>
      <c r="CX336" s="90"/>
    </row>
    <row r="337" spans="3:102" ht="23.25" x14ac:dyDescent="0.35"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  <c r="AD337" s="90"/>
      <c r="AE337" s="90"/>
      <c r="AF337" s="90"/>
      <c r="AG337" s="90"/>
      <c r="AH337" s="90"/>
      <c r="AI337" s="90"/>
      <c r="AJ337" s="90"/>
      <c r="AK337" s="90"/>
      <c r="AL337" s="90"/>
      <c r="AM337" s="90"/>
      <c r="AN337" s="90"/>
      <c r="AO337" s="90"/>
      <c r="AP337" s="90"/>
      <c r="AQ337" s="90"/>
      <c r="AR337" s="90"/>
      <c r="AS337" s="90"/>
      <c r="AT337" s="90"/>
      <c r="AU337" s="90"/>
      <c r="AV337" s="90"/>
      <c r="AW337" s="90"/>
      <c r="AX337" s="90"/>
      <c r="AY337" s="90"/>
      <c r="AZ337" s="90"/>
      <c r="BA337" s="90"/>
      <c r="BB337" s="90"/>
      <c r="BC337" s="90"/>
      <c r="BD337" s="90"/>
      <c r="BE337" s="90"/>
      <c r="BF337" s="90"/>
      <c r="BG337" s="90"/>
      <c r="BH337" s="90"/>
      <c r="BI337" s="90"/>
      <c r="BJ337" s="90"/>
      <c r="BK337" s="90"/>
      <c r="BL337" s="90"/>
      <c r="BM337" s="90"/>
      <c r="BN337" s="90"/>
      <c r="BO337" s="90"/>
      <c r="BP337" s="90"/>
      <c r="BQ337" s="90"/>
      <c r="BR337" s="90"/>
      <c r="BS337" s="90"/>
      <c r="BT337" s="90"/>
      <c r="BU337" s="90"/>
      <c r="BV337" s="90"/>
      <c r="BW337" s="90"/>
      <c r="BX337" s="90"/>
      <c r="BY337" s="90"/>
      <c r="BZ337" s="90"/>
      <c r="CA337" s="90"/>
      <c r="CB337" s="90"/>
      <c r="CC337" s="90"/>
      <c r="CD337" s="90"/>
      <c r="CE337" s="90"/>
      <c r="CF337" s="90"/>
      <c r="CG337" s="90"/>
      <c r="CH337" s="90"/>
      <c r="CI337" s="90"/>
      <c r="CJ337" s="90"/>
      <c r="CK337" s="90"/>
      <c r="CL337" s="90"/>
      <c r="CM337" s="90"/>
      <c r="CN337" s="90"/>
      <c r="CO337" s="90"/>
      <c r="CP337" s="90"/>
      <c r="CQ337" s="90"/>
      <c r="CR337" s="90"/>
      <c r="CS337" s="90"/>
      <c r="CT337" s="90"/>
      <c r="CU337" s="90"/>
      <c r="CV337" s="90"/>
      <c r="CW337" s="90"/>
      <c r="CX337" s="90"/>
    </row>
    <row r="338" spans="3:102" ht="23.25" x14ac:dyDescent="0.35"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  <c r="AD338" s="90"/>
      <c r="AE338" s="90"/>
      <c r="AF338" s="90"/>
      <c r="AG338" s="90"/>
      <c r="AH338" s="90"/>
      <c r="AI338" s="90"/>
      <c r="AJ338" s="90"/>
      <c r="AK338" s="90"/>
      <c r="AL338" s="90"/>
      <c r="AM338" s="90"/>
      <c r="AN338" s="90"/>
      <c r="AO338" s="90"/>
      <c r="AP338" s="90"/>
      <c r="AQ338" s="90"/>
      <c r="AR338" s="90"/>
      <c r="AS338" s="90"/>
      <c r="AT338" s="90"/>
      <c r="AU338" s="90"/>
      <c r="AV338" s="90"/>
      <c r="AW338" s="90"/>
      <c r="AX338" s="90"/>
      <c r="AY338" s="90"/>
      <c r="AZ338" s="90"/>
      <c r="BA338" s="90"/>
      <c r="BB338" s="90"/>
      <c r="BC338" s="90"/>
      <c r="BD338" s="90"/>
      <c r="BE338" s="90"/>
      <c r="BF338" s="90"/>
      <c r="BG338" s="90"/>
      <c r="BH338" s="90"/>
      <c r="BI338" s="90"/>
      <c r="BJ338" s="90"/>
      <c r="BK338" s="90"/>
      <c r="BL338" s="90"/>
      <c r="BM338" s="90"/>
      <c r="BN338" s="90"/>
      <c r="BO338" s="90"/>
      <c r="BP338" s="90"/>
      <c r="BQ338" s="90"/>
      <c r="BR338" s="90"/>
      <c r="BS338" s="90"/>
      <c r="BT338" s="90"/>
      <c r="BU338" s="90"/>
      <c r="BV338" s="90"/>
      <c r="BW338" s="90"/>
      <c r="BX338" s="90"/>
      <c r="BY338" s="90"/>
      <c r="BZ338" s="90"/>
      <c r="CA338" s="90"/>
      <c r="CB338" s="90"/>
      <c r="CC338" s="90"/>
      <c r="CD338" s="90"/>
      <c r="CE338" s="90"/>
      <c r="CF338" s="90"/>
      <c r="CG338" s="90"/>
      <c r="CH338" s="90"/>
      <c r="CI338" s="90"/>
      <c r="CJ338" s="90"/>
      <c r="CK338" s="90"/>
      <c r="CL338" s="90"/>
      <c r="CM338" s="90"/>
      <c r="CN338" s="90"/>
      <c r="CO338" s="90"/>
      <c r="CP338" s="90"/>
      <c r="CQ338" s="90"/>
      <c r="CR338" s="90"/>
      <c r="CS338" s="90"/>
      <c r="CT338" s="90"/>
      <c r="CU338" s="90"/>
      <c r="CV338" s="90"/>
      <c r="CW338" s="90"/>
      <c r="CX338" s="90"/>
    </row>
    <row r="339" spans="3:102" ht="23.25" x14ac:dyDescent="0.35"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  <c r="AD339" s="90"/>
      <c r="AE339" s="90"/>
      <c r="AF339" s="90"/>
      <c r="AG339" s="90"/>
      <c r="AH339" s="90"/>
      <c r="AI339" s="90"/>
      <c r="AJ339" s="90"/>
      <c r="AK339" s="90"/>
      <c r="AL339" s="90"/>
      <c r="AM339" s="90"/>
      <c r="AN339" s="90"/>
      <c r="AO339" s="90"/>
      <c r="AP339" s="90"/>
      <c r="AQ339" s="90"/>
      <c r="AR339" s="90"/>
      <c r="AS339" s="90"/>
      <c r="AT339" s="90"/>
      <c r="AU339" s="90"/>
      <c r="AV339" s="90"/>
      <c r="AW339" s="90"/>
      <c r="AX339" s="90"/>
      <c r="AY339" s="90"/>
      <c r="AZ339" s="90"/>
      <c r="BA339" s="90"/>
      <c r="BB339" s="90"/>
      <c r="BC339" s="90"/>
      <c r="BD339" s="90"/>
      <c r="BE339" s="90"/>
      <c r="BF339" s="90"/>
      <c r="BG339" s="90"/>
      <c r="BH339" s="90"/>
      <c r="BI339" s="90"/>
      <c r="BJ339" s="90"/>
      <c r="BK339" s="90"/>
      <c r="BL339" s="90"/>
      <c r="BM339" s="90"/>
      <c r="BN339" s="90"/>
      <c r="BO339" s="90"/>
      <c r="BP339" s="90"/>
      <c r="BQ339" s="90"/>
      <c r="BR339" s="90"/>
      <c r="BS339" s="90"/>
      <c r="BT339" s="90"/>
      <c r="BU339" s="90"/>
      <c r="BV339" s="90"/>
      <c r="BW339" s="90"/>
      <c r="BX339" s="90"/>
      <c r="BY339" s="90"/>
      <c r="BZ339" s="90"/>
      <c r="CA339" s="90"/>
      <c r="CB339" s="90"/>
      <c r="CC339" s="90"/>
      <c r="CD339" s="90"/>
      <c r="CE339" s="90"/>
      <c r="CF339" s="90"/>
      <c r="CG339" s="90"/>
      <c r="CH339" s="90"/>
      <c r="CI339" s="90"/>
      <c r="CJ339" s="90"/>
      <c r="CK339" s="90"/>
      <c r="CL339" s="90"/>
      <c r="CM339" s="90"/>
      <c r="CN339" s="90"/>
      <c r="CO339" s="90"/>
      <c r="CP339" s="90"/>
      <c r="CQ339" s="90"/>
      <c r="CR339" s="90"/>
      <c r="CS339" s="90"/>
      <c r="CT339" s="90"/>
      <c r="CU339" s="90"/>
      <c r="CV339" s="90"/>
      <c r="CW339" s="90"/>
      <c r="CX339" s="90"/>
    </row>
    <row r="340" spans="3:102" ht="23.25" x14ac:dyDescent="0.35"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  <c r="AD340" s="90"/>
      <c r="AE340" s="90"/>
      <c r="AF340" s="90"/>
      <c r="AG340" s="90"/>
      <c r="AH340" s="90"/>
      <c r="AI340" s="90"/>
      <c r="AJ340" s="90"/>
      <c r="AK340" s="90"/>
      <c r="AL340" s="90"/>
      <c r="AM340" s="90"/>
      <c r="AN340" s="90"/>
      <c r="AO340" s="90"/>
      <c r="AP340" s="90"/>
      <c r="AQ340" s="90"/>
      <c r="AR340" s="90"/>
      <c r="AS340" s="90"/>
      <c r="AT340" s="90"/>
      <c r="AU340" s="90"/>
      <c r="AV340" s="90"/>
      <c r="AW340" s="90"/>
      <c r="AX340" s="90"/>
      <c r="AY340" s="90"/>
      <c r="AZ340" s="90"/>
      <c r="BA340" s="90"/>
      <c r="BB340" s="90"/>
      <c r="BC340" s="90"/>
      <c r="BD340" s="90"/>
      <c r="BE340" s="90"/>
      <c r="BF340" s="90"/>
      <c r="BG340" s="90"/>
      <c r="BH340" s="90"/>
      <c r="BI340" s="90"/>
      <c r="BJ340" s="90"/>
      <c r="BK340" s="90"/>
      <c r="BL340" s="90"/>
      <c r="BM340" s="90"/>
      <c r="BN340" s="90"/>
      <c r="BO340" s="90"/>
      <c r="BP340" s="90"/>
      <c r="BQ340" s="90"/>
      <c r="BR340" s="90"/>
      <c r="BS340" s="90"/>
      <c r="BT340" s="90"/>
      <c r="BU340" s="90"/>
      <c r="BV340" s="90"/>
      <c r="BW340" s="90"/>
      <c r="BX340" s="90"/>
      <c r="BY340" s="90"/>
      <c r="BZ340" s="90"/>
      <c r="CA340" s="90"/>
      <c r="CB340" s="90"/>
      <c r="CC340" s="90"/>
      <c r="CD340" s="90"/>
      <c r="CE340" s="90"/>
      <c r="CF340" s="90"/>
      <c r="CG340" s="90"/>
      <c r="CH340" s="90"/>
      <c r="CI340" s="90"/>
      <c r="CJ340" s="90"/>
      <c r="CK340" s="90"/>
      <c r="CL340" s="90"/>
      <c r="CM340" s="90"/>
      <c r="CN340" s="90"/>
      <c r="CO340" s="90"/>
      <c r="CP340" s="90"/>
      <c r="CQ340" s="90"/>
      <c r="CR340" s="90"/>
      <c r="CS340" s="90"/>
      <c r="CT340" s="90"/>
      <c r="CU340" s="90"/>
      <c r="CV340" s="90"/>
      <c r="CW340" s="90"/>
      <c r="CX340" s="90"/>
    </row>
    <row r="341" spans="3:102" ht="23.25" x14ac:dyDescent="0.35"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  <c r="AD341" s="90"/>
      <c r="AE341" s="90"/>
      <c r="AF341" s="90"/>
      <c r="AG341" s="90"/>
      <c r="AH341" s="90"/>
      <c r="AI341" s="90"/>
      <c r="AJ341" s="90"/>
      <c r="AK341" s="90"/>
      <c r="AL341" s="90"/>
      <c r="AM341" s="90"/>
      <c r="AN341" s="90"/>
      <c r="AO341" s="90"/>
      <c r="AP341" s="90"/>
      <c r="AQ341" s="90"/>
      <c r="AR341" s="90"/>
      <c r="AS341" s="90"/>
      <c r="AT341" s="90"/>
      <c r="AU341" s="90"/>
      <c r="AV341" s="90"/>
      <c r="AW341" s="90"/>
      <c r="AX341" s="90"/>
      <c r="AY341" s="90"/>
      <c r="AZ341" s="90"/>
      <c r="BA341" s="90"/>
      <c r="BB341" s="90"/>
      <c r="BC341" s="90"/>
      <c r="BD341" s="90"/>
      <c r="BE341" s="90"/>
      <c r="BF341" s="90"/>
      <c r="BG341" s="90"/>
      <c r="BH341" s="90"/>
      <c r="BI341" s="90"/>
      <c r="BJ341" s="90"/>
      <c r="BK341" s="90"/>
      <c r="BL341" s="90"/>
      <c r="BM341" s="90"/>
      <c r="BN341" s="90"/>
      <c r="BO341" s="90"/>
      <c r="BP341" s="90"/>
      <c r="BQ341" s="90"/>
      <c r="BR341" s="90"/>
      <c r="BS341" s="90"/>
      <c r="BT341" s="90"/>
      <c r="BU341" s="90"/>
      <c r="BV341" s="90"/>
      <c r="BW341" s="90"/>
      <c r="BX341" s="90"/>
      <c r="BY341" s="90"/>
      <c r="BZ341" s="90"/>
      <c r="CA341" s="90"/>
      <c r="CB341" s="90"/>
      <c r="CC341" s="90"/>
      <c r="CD341" s="90"/>
      <c r="CE341" s="90"/>
      <c r="CF341" s="90"/>
      <c r="CG341" s="90"/>
      <c r="CH341" s="90"/>
      <c r="CI341" s="90"/>
      <c r="CJ341" s="90"/>
      <c r="CK341" s="90"/>
      <c r="CL341" s="90"/>
      <c r="CM341" s="90"/>
      <c r="CN341" s="90"/>
      <c r="CO341" s="90"/>
      <c r="CP341" s="90"/>
      <c r="CQ341" s="90"/>
      <c r="CR341" s="90"/>
      <c r="CS341" s="90"/>
      <c r="CT341" s="90"/>
      <c r="CU341" s="90"/>
      <c r="CV341" s="90"/>
      <c r="CW341" s="90"/>
      <c r="CX341" s="90"/>
    </row>
    <row r="342" spans="3:102" ht="23.25" x14ac:dyDescent="0.35"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  <c r="AD342" s="90"/>
      <c r="AE342" s="90"/>
      <c r="AF342" s="90"/>
      <c r="AG342" s="90"/>
      <c r="AH342" s="90"/>
      <c r="AI342" s="90"/>
      <c r="AJ342" s="90"/>
      <c r="AK342" s="90"/>
      <c r="AL342" s="90"/>
      <c r="AM342" s="90"/>
      <c r="AN342" s="90"/>
      <c r="AO342" s="90"/>
      <c r="AP342" s="90"/>
      <c r="AQ342" s="90"/>
      <c r="AR342" s="90"/>
      <c r="AS342" s="90"/>
      <c r="AT342" s="90"/>
      <c r="AU342" s="90"/>
      <c r="AV342" s="90"/>
      <c r="AW342" s="90"/>
      <c r="AX342" s="90"/>
      <c r="AY342" s="90"/>
      <c r="AZ342" s="90"/>
      <c r="BA342" s="90"/>
      <c r="BB342" s="90"/>
      <c r="BC342" s="90"/>
      <c r="BD342" s="90"/>
      <c r="BE342" s="90"/>
      <c r="BF342" s="90"/>
      <c r="BG342" s="90"/>
      <c r="BH342" s="90"/>
      <c r="BI342" s="90"/>
      <c r="BJ342" s="90"/>
      <c r="BK342" s="90"/>
      <c r="BL342" s="90"/>
      <c r="BM342" s="90"/>
      <c r="BN342" s="90"/>
      <c r="BO342" s="90"/>
      <c r="BP342" s="90"/>
      <c r="BQ342" s="90"/>
      <c r="BR342" s="90"/>
      <c r="BS342" s="90"/>
      <c r="BT342" s="90"/>
      <c r="BU342" s="90"/>
      <c r="BV342" s="90"/>
      <c r="BW342" s="90"/>
      <c r="BX342" s="90"/>
      <c r="BY342" s="90"/>
      <c r="BZ342" s="90"/>
      <c r="CA342" s="90"/>
      <c r="CB342" s="90"/>
      <c r="CC342" s="90"/>
      <c r="CD342" s="90"/>
      <c r="CE342" s="90"/>
      <c r="CF342" s="90"/>
      <c r="CG342" s="90"/>
      <c r="CH342" s="90"/>
      <c r="CI342" s="90"/>
      <c r="CJ342" s="90"/>
      <c r="CK342" s="90"/>
      <c r="CL342" s="90"/>
      <c r="CM342" s="90"/>
      <c r="CN342" s="90"/>
      <c r="CO342" s="90"/>
      <c r="CP342" s="90"/>
      <c r="CQ342" s="90"/>
      <c r="CR342" s="90"/>
      <c r="CS342" s="90"/>
      <c r="CT342" s="90"/>
      <c r="CU342" s="90"/>
      <c r="CV342" s="90"/>
      <c r="CW342" s="90"/>
      <c r="CX342" s="90"/>
    </row>
    <row r="343" spans="3:102" ht="23.25" x14ac:dyDescent="0.35"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  <c r="AD343" s="90"/>
      <c r="AE343" s="90"/>
      <c r="AF343" s="90"/>
      <c r="AG343" s="90"/>
      <c r="AH343" s="90"/>
      <c r="AI343" s="90"/>
      <c r="AJ343" s="90"/>
      <c r="AK343" s="90"/>
      <c r="AL343" s="90"/>
      <c r="AM343" s="90"/>
      <c r="AN343" s="90"/>
      <c r="AO343" s="90"/>
      <c r="AP343" s="90"/>
      <c r="AQ343" s="90"/>
      <c r="AR343" s="90"/>
      <c r="AS343" s="90"/>
      <c r="AT343" s="90"/>
      <c r="AU343" s="90"/>
      <c r="AV343" s="90"/>
      <c r="AW343" s="90"/>
      <c r="AX343" s="90"/>
      <c r="AY343" s="90"/>
      <c r="AZ343" s="90"/>
      <c r="BA343" s="90"/>
      <c r="BB343" s="90"/>
      <c r="BC343" s="90"/>
      <c r="BD343" s="90"/>
      <c r="BE343" s="90"/>
      <c r="BF343" s="90"/>
      <c r="BG343" s="90"/>
      <c r="BH343" s="90"/>
      <c r="BI343" s="90"/>
      <c r="BJ343" s="90"/>
      <c r="BK343" s="90"/>
      <c r="BL343" s="90"/>
      <c r="BM343" s="90"/>
      <c r="BN343" s="90"/>
      <c r="BO343" s="90"/>
      <c r="BP343" s="90"/>
      <c r="BQ343" s="90"/>
      <c r="BR343" s="90"/>
      <c r="BS343" s="90"/>
      <c r="BT343" s="90"/>
      <c r="BU343" s="90"/>
      <c r="BV343" s="90"/>
      <c r="BW343" s="90"/>
      <c r="BX343" s="90"/>
      <c r="BY343" s="90"/>
      <c r="BZ343" s="90"/>
      <c r="CA343" s="90"/>
      <c r="CB343" s="90"/>
      <c r="CC343" s="90"/>
      <c r="CD343" s="90"/>
      <c r="CE343" s="90"/>
      <c r="CF343" s="90"/>
      <c r="CG343" s="90"/>
      <c r="CH343" s="90"/>
      <c r="CI343" s="90"/>
      <c r="CJ343" s="90"/>
      <c r="CK343" s="90"/>
      <c r="CL343" s="90"/>
      <c r="CM343" s="90"/>
      <c r="CN343" s="90"/>
      <c r="CO343" s="90"/>
      <c r="CP343" s="90"/>
      <c r="CQ343" s="90"/>
      <c r="CR343" s="90"/>
      <c r="CS343" s="90"/>
      <c r="CT343" s="90"/>
      <c r="CU343" s="90"/>
      <c r="CV343" s="90"/>
      <c r="CW343" s="90"/>
      <c r="CX343" s="90"/>
    </row>
    <row r="344" spans="3:102" ht="23.25" x14ac:dyDescent="0.35"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  <c r="AD344" s="90"/>
      <c r="AE344" s="90"/>
      <c r="AF344" s="90"/>
      <c r="AG344" s="90"/>
      <c r="AH344" s="90"/>
      <c r="AI344" s="90"/>
      <c r="AJ344" s="90"/>
      <c r="AK344" s="90"/>
      <c r="AL344" s="90"/>
      <c r="AM344" s="90"/>
      <c r="AN344" s="90"/>
      <c r="AO344" s="90"/>
      <c r="AP344" s="90"/>
      <c r="AQ344" s="90"/>
      <c r="AR344" s="90"/>
      <c r="AS344" s="90"/>
      <c r="AT344" s="90"/>
      <c r="AU344" s="90"/>
      <c r="AV344" s="90"/>
      <c r="AW344" s="90"/>
      <c r="AX344" s="90"/>
      <c r="AY344" s="90"/>
      <c r="AZ344" s="90"/>
      <c r="BA344" s="90"/>
      <c r="BB344" s="90"/>
      <c r="BC344" s="90"/>
      <c r="BD344" s="90"/>
      <c r="BE344" s="90"/>
      <c r="BF344" s="90"/>
      <c r="BG344" s="90"/>
      <c r="BH344" s="90"/>
      <c r="BI344" s="90"/>
      <c r="BJ344" s="90"/>
      <c r="BK344" s="90"/>
      <c r="BL344" s="90"/>
      <c r="BM344" s="90"/>
      <c r="BN344" s="90"/>
      <c r="BO344" s="90"/>
      <c r="BP344" s="90"/>
      <c r="BQ344" s="90"/>
      <c r="BR344" s="90"/>
      <c r="BS344" s="90"/>
      <c r="BT344" s="90"/>
      <c r="BU344" s="90"/>
      <c r="BV344" s="90"/>
      <c r="BW344" s="90"/>
      <c r="BX344" s="90"/>
      <c r="BY344" s="90"/>
      <c r="BZ344" s="90"/>
      <c r="CA344" s="90"/>
      <c r="CB344" s="90"/>
      <c r="CC344" s="90"/>
      <c r="CD344" s="90"/>
      <c r="CE344" s="90"/>
      <c r="CF344" s="90"/>
      <c r="CG344" s="90"/>
      <c r="CH344" s="90"/>
      <c r="CI344" s="90"/>
      <c r="CJ344" s="90"/>
      <c r="CK344" s="90"/>
      <c r="CL344" s="90"/>
      <c r="CM344" s="90"/>
      <c r="CN344" s="90"/>
      <c r="CO344" s="90"/>
      <c r="CP344" s="90"/>
      <c r="CQ344" s="90"/>
      <c r="CR344" s="90"/>
      <c r="CS344" s="90"/>
      <c r="CT344" s="90"/>
      <c r="CU344" s="90"/>
      <c r="CV344" s="90"/>
      <c r="CW344" s="90"/>
      <c r="CX344" s="90"/>
    </row>
    <row r="345" spans="3:102" ht="23.25" x14ac:dyDescent="0.35"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  <c r="AD345" s="90"/>
      <c r="AE345" s="90"/>
      <c r="AF345" s="90"/>
      <c r="AG345" s="90"/>
      <c r="AH345" s="90"/>
      <c r="AI345" s="90"/>
      <c r="AJ345" s="90"/>
      <c r="AK345" s="90"/>
      <c r="AL345" s="90"/>
      <c r="AM345" s="90"/>
      <c r="AN345" s="90"/>
      <c r="AO345" s="90"/>
      <c r="AP345" s="90"/>
      <c r="AQ345" s="90"/>
      <c r="AR345" s="90"/>
      <c r="AS345" s="90"/>
      <c r="AT345" s="90"/>
      <c r="AU345" s="90"/>
      <c r="AV345" s="90"/>
      <c r="AW345" s="90"/>
      <c r="AX345" s="90"/>
      <c r="AY345" s="90"/>
      <c r="AZ345" s="90"/>
      <c r="BA345" s="90"/>
      <c r="BB345" s="90"/>
      <c r="BC345" s="90"/>
      <c r="BD345" s="90"/>
      <c r="BE345" s="90"/>
      <c r="BF345" s="90"/>
      <c r="BG345" s="90"/>
      <c r="BH345" s="90"/>
      <c r="BI345" s="90"/>
      <c r="BJ345" s="90"/>
      <c r="BK345" s="90"/>
      <c r="BL345" s="90"/>
      <c r="BM345" s="90"/>
      <c r="BN345" s="90"/>
      <c r="BO345" s="90"/>
      <c r="BP345" s="90"/>
      <c r="BQ345" s="90"/>
      <c r="BR345" s="90"/>
      <c r="BS345" s="90"/>
      <c r="BT345" s="90"/>
      <c r="BU345" s="90"/>
      <c r="BV345" s="90"/>
      <c r="BW345" s="90"/>
      <c r="BX345" s="90"/>
      <c r="BY345" s="90"/>
      <c r="BZ345" s="90"/>
      <c r="CA345" s="90"/>
      <c r="CB345" s="90"/>
      <c r="CC345" s="90"/>
      <c r="CD345" s="90"/>
      <c r="CE345" s="90"/>
      <c r="CF345" s="90"/>
      <c r="CG345" s="90"/>
      <c r="CH345" s="90"/>
      <c r="CI345" s="90"/>
      <c r="CJ345" s="90"/>
      <c r="CK345" s="90"/>
      <c r="CL345" s="90"/>
      <c r="CM345" s="90"/>
      <c r="CN345" s="90"/>
      <c r="CO345" s="90"/>
      <c r="CP345" s="90"/>
      <c r="CQ345" s="90"/>
      <c r="CR345" s="90"/>
      <c r="CS345" s="90"/>
      <c r="CT345" s="90"/>
      <c r="CU345" s="90"/>
      <c r="CV345" s="90"/>
      <c r="CW345" s="90"/>
      <c r="CX345" s="90"/>
    </row>
    <row r="346" spans="3:102" ht="23.25" x14ac:dyDescent="0.35"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  <c r="AD346" s="90"/>
      <c r="AE346" s="90"/>
      <c r="AF346" s="90"/>
      <c r="AG346" s="90"/>
      <c r="AH346" s="90"/>
      <c r="AI346" s="90"/>
      <c r="AJ346" s="90"/>
      <c r="AK346" s="90"/>
      <c r="AL346" s="90"/>
      <c r="AM346" s="90"/>
      <c r="AN346" s="90"/>
      <c r="AO346" s="90"/>
      <c r="AP346" s="90"/>
      <c r="AQ346" s="90"/>
      <c r="AR346" s="90"/>
      <c r="AS346" s="90"/>
      <c r="AT346" s="90"/>
      <c r="AU346" s="90"/>
      <c r="AV346" s="90"/>
      <c r="AW346" s="90"/>
      <c r="AX346" s="90"/>
      <c r="AY346" s="90"/>
      <c r="AZ346" s="90"/>
      <c r="BA346" s="90"/>
      <c r="BB346" s="90"/>
      <c r="BC346" s="90"/>
      <c r="BD346" s="90"/>
      <c r="BE346" s="90"/>
      <c r="BF346" s="90"/>
      <c r="BG346" s="90"/>
      <c r="BH346" s="90"/>
      <c r="BI346" s="90"/>
      <c r="BJ346" s="90"/>
      <c r="BK346" s="90"/>
      <c r="BL346" s="90"/>
      <c r="BM346" s="90"/>
      <c r="BN346" s="90"/>
      <c r="BO346" s="90"/>
      <c r="BP346" s="90"/>
      <c r="BQ346" s="90"/>
      <c r="BR346" s="90"/>
      <c r="BS346" s="90"/>
      <c r="BT346" s="90"/>
      <c r="BU346" s="90"/>
      <c r="BV346" s="90"/>
      <c r="BW346" s="90"/>
      <c r="BX346" s="90"/>
      <c r="BY346" s="90"/>
      <c r="BZ346" s="90"/>
      <c r="CA346" s="90"/>
      <c r="CB346" s="90"/>
      <c r="CC346" s="90"/>
      <c r="CD346" s="90"/>
      <c r="CE346" s="90"/>
      <c r="CF346" s="90"/>
      <c r="CG346" s="90"/>
      <c r="CH346" s="90"/>
      <c r="CI346" s="90"/>
      <c r="CJ346" s="90"/>
      <c r="CK346" s="90"/>
      <c r="CL346" s="90"/>
      <c r="CM346" s="90"/>
      <c r="CN346" s="90"/>
      <c r="CO346" s="90"/>
      <c r="CP346" s="90"/>
      <c r="CQ346" s="90"/>
      <c r="CR346" s="90"/>
      <c r="CS346" s="90"/>
      <c r="CT346" s="90"/>
      <c r="CU346" s="90"/>
      <c r="CV346" s="90"/>
      <c r="CW346" s="90"/>
      <c r="CX346" s="90"/>
    </row>
    <row r="347" spans="3:102" ht="23.25" x14ac:dyDescent="0.35"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  <c r="AD347" s="90"/>
      <c r="AE347" s="90"/>
      <c r="AF347" s="90"/>
      <c r="AG347" s="90"/>
      <c r="AH347" s="90"/>
      <c r="AI347" s="90"/>
      <c r="AJ347" s="90"/>
      <c r="AK347" s="90"/>
      <c r="AL347" s="90"/>
      <c r="AM347" s="90"/>
      <c r="AN347" s="90"/>
      <c r="AO347" s="90"/>
      <c r="AP347" s="90"/>
      <c r="AQ347" s="90"/>
      <c r="AR347" s="90"/>
      <c r="AS347" s="90"/>
      <c r="AT347" s="90"/>
      <c r="AU347" s="90"/>
      <c r="AV347" s="90"/>
      <c r="AW347" s="90"/>
      <c r="AX347" s="90"/>
      <c r="AY347" s="90"/>
      <c r="AZ347" s="90"/>
      <c r="BA347" s="90"/>
      <c r="BB347" s="90"/>
      <c r="BC347" s="90"/>
      <c r="BD347" s="90"/>
      <c r="BE347" s="90"/>
      <c r="BF347" s="90"/>
      <c r="BG347" s="90"/>
      <c r="BH347" s="90"/>
      <c r="BI347" s="90"/>
      <c r="BJ347" s="90"/>
      <c r="BK347" s="90"/>
      <c r="BL347" s="90"/>
      <c r="BM347" s="90"/>
      <c r="BN347" s="90"/>
      <c r="BO347" s="90"/>
      <c r="BP347" s="90"/>
      <c r="BQ347" s="90"/>
      <c r="BR347" s="90"/>
      <c r="BS347" s="90"/>
      <c r="BT347" s="90"/>
      <c r="BU347" s="90"/>
      <c r="BV347" s="90"/>
      <c r="BW347" s="90"/>
      <c r="BX347" s="90"/>
      <c r="BY347" s="90"/>
      <c r="BZ347" s="90"/>
      <c r="CA347" s="90"/>
      <c r="CB347" s="90"/>
      <c r="CC347" s="90"/>
      <c r="CD347" s="90"/>
      <c r="CE347" s="90"/>
      <c r="CF347" s="90"/>
      <c r="CG347" s="90"/>
      <c r="CH347" s="90"/>
      <c r="CI347" s="90"/>
      <c r="CJ347" s="90"/>
      <c r="CK347" s="90"/>
      <c r="CL347" s="90"/>
      <c r="CM347" s="90"/>
      <c r="CN347" s="90"/>
      <c r="CO347" s="90"/>
      <c r="CP347" s="90"/>
      <c r="CQ347" s="90"/>
      <c r="CR347" s="90"/>
      <c r="CS347" s="90"/>
      <c r="CT347" s="90"/>
      <c r="CU347" s="90"/>
      <c r="CV347" s="90"/>
      <c r="CW347" s="90"/>
      <c r="CX347" s="90"/>
    </row>
    <row r="348" spans="3:102" ht="23.25" x14ac:dyDescent="0.35"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  <c r="AD348" s="90"/>
      <c r="AE348" s="90"/>
      <c r="AF348" s="90"/>
      <c r="AG348" s="90"/>
      <c r="AH348" s="90"/>
      <c r="AI348" s="90"/>
      <c r="AJ348" s="90"/>
      <c r="AK348" s="90"/>
      <c r="AL348" s="90"/>
      <c r="AM348" s="90"/>
      <c r="AN348" s="90"/>
      <c r="AO348" s="90"/>
      <c r="AP348" s="90"/>
      <c r="AQ348" s="90"/>
      <c r="AR348" s="90"/>
      <c r="AS348" s="90"/>
      <c r="AT348" s="90"/>
      <c r="AU348" s="90"/>
      <c r="AV348" s="90"/>
      <c r="AW348" s="90"/>
      <c r="AX348" s="90"/>
      <c r="AY348" s="90"/>
      <c r="AZ348" s="90"/>
      <c r="BA348" s="90"/>
      <c r="BB348" s="90"/>
      <c r="BC348" s="90"/>
      <c r="BD348" s="90"/>
      <c r="BE348" s="90"/>
      <c r="BF348" s="90"/>
      <c r="BG348" s="90"/>
      <c r="BH348" s="90"/>
      <c r="BI348" s="90"/>
      <c r="BJ348" s="90"/>
      <c r="BK348" s="90"/>
      <c r="BL348" s="90"/>
      <c r="BM348" s="90"/>
      <c r="BN348" s="90"/>
      <c r="BO348" s="90"/>
      <c r="BP348" s="90"/>
      <c r="BQ348" s="90"/>
      <c r="BR348" s="90"/>
      <c r="BS348" s="90"/>
      <c r="BT348" s="90"/>
      <c r="BU348" s="90"/>
      <c r="BV348" s="90"/>
      <c r="BW348" s="90"/>
      <c r="BX348" s="90"/>
      <c r="BY348" s="90"/>
      <c r="BZ348" s="90"/>
      <c r="CA348" s="90"/>
      <c r="CB348" s="90"/>
      <c r="CC348" s="90"/>
      <c r="CD348" s="90"/>
      <c r="CE348" s="90"/>
      <c r="CF348" s="90"/>
      <c r="CG348" s="90"/>
      <c r="CH348" s="90"/>
      <c r="CI348" s="90"/>
      <c r="CJ348" s="90"/>
      <c r="CK348" s="90"/>
      <c r="CL348" s="90"/>
      <c r="CM348" s="90"/>
      <c r="CN348" s="90"/>
      <c r="CO348" s="90"/>
      <c r="CP348" s="90"/>
      <c r="CQ348" s="90"/>
      <c r="CR348" s="90"/>
      <c r="CS348" s="90"/>
      <c r="CT348" s="90"/>
      <c r="CU348" s="90"/>
      <c r="CV348" s="90"/>
      <c r="CW348" s="90"/>
      <c r="CX348" s="90"/>
    </row>
    <row r="349" spans="3:102" ht="23.25" x14ac:dyDescent="0.35"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  <c r="AD349" s="90"/>
      <c r="AE349" s="90"/>
      <c r="AF349" s="90"/>
      <c r="AG349" s="90"/>
      <c r="AH349" s="90"/>
      <c r="AI349" s="90"/>
      <c r="AJ349" s="90"/>
      <c r="AK349" s="90"/>
      <c r="AL349" s="90"/>
      <c r="AM349" s="90"/>
      <c r="AN349" s="90"/>
      <c r="AO349" s="90"/>
      <c r="AP349" s="90"/>
      <c r="AQ349" s="90"/>
      <c r="AR349" s="90"/>
      <c r="AS349" s="90"/>
      <c r="AT349" s="90"/>
      <c r="AU349" s="90"/>
      <c r="AV349" s="90"/>
      <c r="AW349" s="90"/>
      <c r="AX349" s="90"/>
      <c r="AY349" s="90"/>
      <c r="AZ349" s="90"/>
      <c r="BA349" s="90"/>
      <c r="BB349" s="90"/>
      <c r="BC349" s="90"/>
      <c r="BD349" s="90"/>
      <c r="BE349" s="90"/>
      <c r="BF349" s="90"/>
      <c r="BG349" s="90"/>
      <c r="BH349" s="90"/>
      <c r="BI349" s="90"/>
      <c r="BJ349" s="90"/>
      <c r="BK349" s="90"/>
      <c r="BL349" s="90"/>
      <c r="BM349" s="90"/>
      <c r="BN349" s="90"/>
      <c r="BO349" s="90"/>
      <c r="BP349" s="90"/>
      <c r="BQ349" s="90"/>
      <c r="BR349" s="90"/>
      <c r="BS349" s="90"/>
      <c r="BT349" s="90"/>
      <c r="BU349" s="90"/>
      <c r="BV349" s="90"/>
      <c r="BW349" s="90"/>
      <c r="BX349" s="90"/>
      <c r="BY349" s="90"/>
      <c r="BZ349" s="90"/>
      <c r="CA349" s="90"/>
      <c r="CB349" s="90"/>
      <c r="CC349" s="90"/>
      <c r="CD349" s="90"/>
      <c r="CE349" s="90"/>
      <c r="CF349" s="90"/>
      <c r="CG349" s="90"/>
      <c r="CH349" s="90"/>
      <c r="CI349" s="90"/>
      <c r="CJ349" s="90"/>
      <c r="CK349" s="90"/>
      <c r="CL349" s="90"/>
      <c r="CM349" s="90"/>
      <c r="CN349" s="90"/>
      <c r="CO349" s="90"/>
      <c r="CP349" s="90"/>
      <c r="CQ349" s="90"/>
      <c r="CR349" s="90"/>
      <c r="CS349" s="90"/>
      <c r="CT349" s="90"/>
      <c r="CU349" s="90"/>
      <c r="CV349" s="90"/>
      <c r="CW349" s="90"/>
      <c r="CX349" s="90"/>
    </row>
    <row r="350" spans="3:102" ht="23.25" x14ac:dyDescent="0.35"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  <c r="AD350" s="90"/>
      <c r="AE350" s="90"/>
      <c r="AF350" s="90"/>
      <c r="AG350" s="90"/>
      <c r="AH350" s="90"/>
      <c r="AI350" s="90"/>
      <c r="AJ350" s="90"/>
      <c r="AK350" s="90"/>
      <c r="AL350" s="90"/>
      <c r="AM350" s="90"/>
      <c r="AN350" s="90"/>
      <c r="AO350" s="90"/>
      <c r="AP350" s="90"/>
      <c r="AQ350" s="90"/>
      <c r="AR350" s="90"/>
      <c r="AS350" s="90"/>
      <c r="AT350" s="90"/>
      <c r="AU350" s="90"/>
      <c r="AV350" s="90"/>
      <c r="AW350" s="90"/>
      <c r="AX350" s="90"/>
      <c r="AY350" s="90"/>
      <c r="AZ350" s="90"/>
      <c r="BA350" s="90"/>
      <c r="BB350" s="90"/>
      <c r="BC350" s="90"/>
      <c r="BD350" s="90"/>
      <c r="BE350" s="90"/>
      <c r="BF350" s="90"/>
      <c r="BG350" s="90"/>
      <c r="BH350" s="90"/>
      <c r="BI350" s="90"/>
      <c r="BJ350" s="90"/>
      <c r="BK350" s="90"/>
      <c r="BL350" s="90"/>
      <c r="BM350" s="90"/>
      <c r="BN350" s="90"/>
      <c r="BO350" s="90"/>
      <c r="BP350" s="90"/>
      <c r="BQ350" s="90"/>
      <c r="BR350" s="90"/>
      <c r="BS350" s="90"/>
      <c r="BT350" s="90"/>
      <c r="BU350" s="90"/>
      <c r="BV350" s="90"/>
      <c r="BW350" s="90"/>
      <c r="BX350" s="90"/>
      <c r="BY350" s="90"/>
      <c r="BZ350" s="90"/>
      <c r="CA350" s="90"/>
      <c r="CB350" s="90"/>
      <c r="CC350" s="90"/>
      <c r="CD350" s="90"/>
      <c r="CE350" s="90"/>
      <c r="CF350" s="90"/>
      <c r="CG350" s="90"/>
      <c r="CH350" s="90"/>
      <c r="CI350" s="90"/>
      <c r="CJ350" s="90"/>
      <c r="CK350" s="90"/>
      <c r="CL350" s="90"/>
      <c r="CM350" s="90"/>
      <c r="CN350" s="90"/>
      <c r="CO350" s="90"/>
      <c r="CP350" s="90"/>
      <c r="CQ350" s="90"/>
      <c r="CR350" s="90"/>
      <c r="CS350" s="90"/>
      <c r="CT350" s="90"/>
      <c r="CU350" s="90"/>
      <c r="CV350" s="90"/>
      <c r="CW350" s="90"/>
      <c r="CX350" s="90"/>
    </row>
    <row r="351" spans="3:102" ht="23.25" x14ac:dyDescent="0.35"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  <c r="AD351" s="90"/>
      <c r="AE351" s="90"/>
      <c r="AF351" s="90"/>
      <c r="AG351" s="90"/>
      <c r="AH351" s="90"/>
      <c r="AI351" s="90"/>
      <c r="AJ351" s="90"/>
      <c r="AK351" s="90"/>
      <c r="AL351" s="90"/>
      <c r="AM351" s="90"/>
      <c r="AN351" s="90"/>
      <c r="AO351" s="90"/>
      <c r="AP351" s="90"/>
      <c r="AQ351" s="90"/>
      <c r="AR351" s="90"/>
      <c r="AS351" s="90"/>
      <c r="AT351" s="90"/>
      <c r="AU351" s="90"/>
      <c r="AV351" s="90"/>
      <c r="AW351" s="90"/>
      <c r="AX351" s="90"/>
      <c r="AY351" s="90"/>
      <c r="AZ351" s="90"/>
      <c r="BA351" s="90"/>
      <c r="BB351" s="90"/>
      <c r="BC351" s="90"/>
      <c r="BD351" s="90"/>
      <c r="BE351" s="90"/>
      <c r="BF351" s="90"/>
      <c r="BG351" s="90"/>
      <c r="BH351" s="90"/>
      <c r="BI351" s="90"/>
      <c r="BJ351" s="90"/>
      <c r="BK351" s="90"/>
      <c r="BL351" s="90"/>
      <c r="BM351" s="90"/>
      <c r="BN351" s="90"/>
      <c r="BO351" s="90"/>
      <c r="BP351" s="90"/>
      <c r="BQ351" s="90"/>
      <c r="BR351" s="90"/>
      <c r="BS351" s="90"/>
      <c r="BT351" s="90"/>
      <c r="BU351" s="90"/>
      <c r="BV351" s="90"/>
      <c r="BW351" s="90"/>
      <c r="BX351" s="90"/>
      <c r="BY351" s="90"/>
      <c r="BZ351" s="90"/>
      <c r="CA351" s="90"/>
      <c r="CB351" s="90"/>
      <c r="CC351" s="90"/>
      <c r="CD351" s="90"/>
      <c r="CE351" s="90"/>
      <c r="CF351" s="90"/>
      <c r="CG351" s="90"/>
      <c r="CH351" s="90"/>
      <c r="CI351" s="90"/>
      <c r="CJ351" s="90"/>
      <c r="CK351" s="90"/>
      <c r="CL351" s="90"/>
      <c r="CM351" s="90"/>
      <c r="CN351" s="90"/>
      <c r="CO351" s="90"/>
      <c r="CP351" s="90"/>
      <c r="CQ351" s="90"/>
      <c r="CR351" s="90"/>
      <c r="CS351" s="90"/>
      <c r="CT351" s="90"/>
      <c r="CU351" s="90"/>
      <c r="CV351" s="90"/>
      <c r="CW351" s="90"/>
      <c r="CX351" s="90"/>
    </row>
    <row r="352" spans="3:102" ht="23.25" x14ac:dyDescent="0.35"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  <c r="AD352" s="90"/>
      <c r="AE352" s="90"/>
      <c r="AF352" s="90"/>
      <c r="AG352" s="90"/>
      <c r="AH352" s="90"/>
      <c r="AI352" s="90"/>
      <c r="AJ352" s="90"/>
      <c r="AK352" s="90"/>
      <c r="AL352" s="90"/>
      <c r="AM352" s="90"/>
      <c r="AN352" s="90"/>
      <c r="AO352" s="90"/>
      <c r="AP352" s="90"/>
      <c r="AQ352" s="90"/>
      <c r="AR352" s="90"/>
      <c r="AS352" s="90"/>
      <c r="AT352" s="90"/>
      <c r="AU352" s="90"/>
      <c r="AV352" s="90"/>
      <c r="AW352" s="90"/>
      <c r="AX352" s="90"/>
      <c r="AY352" s="90"/>
      <c r="AZ352" s="90"/>
      <c r="BA352" s="90"/>
      <c r="BB352" s="90"/>
      <c r="BC352" s="90"/>
      <c r="BD352" s="90"/>
      <c r="BE352" s="90"/>
      <c r="BF352" s="90"/>
      <c r="BG352" s="90"/>
      <c r="BH352" s="90"/>
      <c r="BI352" s="90"/>
      <c r="BJ352" s="90"/>
      <c r="BK352" s="90"/>
      <c r="BL352" s="90"/>
      <c r="BM352" s="90"/>
      <c r="BN352" s="90"/>
      <c r="BO352" s="90"/>
      <c r="BP352" s="90"/>
      <c r="BQ352" s="90"/>
      <c r="BR352" s="90"/>
      <c r="BS352" s="90"/>
      <c r="BT352" s="90"/>
      <c r="BU352" s="90"/>
      <c r="BV352" s="90"/>
      <c r="BW352" s="90"/>
      <c r="BX352" s="90"/>
      <c r="BY352" s="90"/>
      <c r="BZ352" s="90"/>
      <c r="CA352" s="90"/>
      <c r="CB352" s="90"/>
      <c r="CC352" s="90"/>
      <c r="CD352" s="90"/>
      <c r="CE352" s="90"/>
      <c r="CF352" s="90"/>
      <c r="CG352" s="90"/>
      <c r="CH352" s="90"/>
      <c r="CI352" s="90"/>
      <c r="CJ352" s="90"/>
      <c r="CK352" s="90"/>
      <c r="CL352" s="90"/>
      <c r="CM352" s="90"/>
      <c r="CN352" s="90"/>
      <c r="CO352" s="90"/>
      <c r="CP352" s="90"/>
      <c r="CQ352" s="90"/>
      <c r="CR352" s="90"/>
      <c r="CS352" s="90"/>
      <c r="CT352" s="90"/>
      <c r="CU352" s="90"/>
      <c r="CV352" s="90"/>
      <c r="CW352" s="90"/>
      <c r="CX352" s="90"/>
    </row>
    <row r="353" spans="3:102" ht="23.25" x14ac:dyDescent="0.35"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  <c r="AD353" s="90"/>
      <c r="AE353" s="90"/>
      <c r="AF353" s="90"/>
      <c r="AG353" s="90"/>
      <c r="AH353" s="90"/>
      <c r="AI353" s="90"/>
      <c r="AJ353" s="90"/>
      <c r="AK353" s="90"/>
      <c r="AL353" s="90"/>
      <c r="AM353" s="90"/>
      <c r="AN353" s="90"/>
      <c r="AO353" s="90"/>
      <c r="AP353" s="90"/>
      <c r="AQ353" s="90"/>
      <c r="AR353" s="90"/>
      <c r="AS353" s="90"/>
      <c r="AT353" s="90"/>
      <c r="AU353" s="90"/>
      <c r="AV353" s="90"/>
      <c r="AW353" s="90"/>
      <c r="AX353" s="90"/>
      <c r="AY353" s="90"/>
      <c r="AZ353" s="90"/>
      <c r="BA353" s="90"/>
      <c r="BB353" s="90"/>
      <c r="BC353" s="90"/>
      <c r="BD353" s="90"/>
      <c r="BE353" s="90"/>
      <c r="BF353" s="90"/>
      <c r="BG353" s="90"/>
      <c r="BH353" s="90"/>
      <c r="BI353" s="90"/>
      <c r="BJ353" s="90"/>
      <c r="BK353" s="90"/>
      <c r="BL353" s="90"/>
      <c r="BM353" s="90"/>
      <c r="BN353" s="90"/>
      <c r="BO353" s="90"/>
      <c r="BP353" s="90"/>
      <c r="BQ353" s="90"/>
      <c r="BR353" s="90"/>
      <c r="BS353" s="90"/>
      <c r="BT353" s="90"/>
      <c r="BU353" s="90"/>
      <c r="BV353" s="90"/>
      <c r="BW353" s="90"/>
      <c r="BX353" s="90"/>
      <c r="BY353" s="90"/>
      <c r="BZ353" s="90"/>
      <c r="CA353" s="90"/>
      <c r="CB353" s="90"/>
      <c r="CC353" s="90"/>
      <c r="CD353" s="90"/>
      <c r="CE353" s="90"/>
      <c r="CF353" s="90"/>
      <c r="CG353" s="90"/>
      <c r="CH353" s="90"/>
      <c r="CI353" s="90"/>
      <c r="CJ353" s="90"/>
      <c r="CK353" s="90"/>
      <c r="CL353" s="90"/>
      <c r="CM353" s="90"/>
      <c r="CN353" s="90"/>
      <c r="CO353" s="90"/>
      <c r="CP353" s="90"/>
      <c r="CQ353" s="90"/>
      <c r="CR353" s="90"/>
      <c r="CS353" s="90"/>
      <c r="CT353" s="90"/>
      <c r="CU353" s="90"/>
      <c r="CV353" s="90"/>
      <c r="CW353" s="90"/>
      <c r="CX353" s="90"/>
    </row>
    <row r="354" spans="3:102" ht="23.25" x14ac:dyDescent="0.35"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  <c r="AD354" s="90"/>
      <c r="AE354" s="90"/>
      <c r="AF354" s="90"/>
      <c r="AG354" s="90"/>
      <c r="AH354" s="90"/>
      <c r="AI354" s="90"/>
      <c r="AJ354" s="90"/>
      <c r="AK354" s="90"/>
      <c r="AL354" s="90"/>
      <c r="AM354" s="90"/>
      <c r="AN354" s="90"/>
      <c r="AO354" s="90"/>
      <c r="AP354" s="90"/>
      <c r="AQ354" s="90"/>
      <c r="AR354" s="90"/>
      <c r="AS354" s="90"/>
      <c r="AT354" s="90"/>
      <c r="AU354" s="90"/>
      <c r="AV354" s="90"/>
      <c r="AW354" s="90"/>
      <c r="AX354" s="90"/>
      <c r="AY354" s="90"/>
      <c r="AZ354" s="90"/>
      <c r="BA354" s="90"/>
      <c r="BB354" s="90"/>
      <c r="BC354" s="90"/>
      <c r="BD354" s="90"/>
      <c r="BE354" s="90"/>
      <c r="BF354" s="90"/>
      <c r="BG354" s="90"/>
      <c r="BH354" s="90"/>
      <c r="BI354" s="90"/>
      <c r="BJ354" s="90"/>
      <c r="BK354" s="90"/>
      <c r="BL354" s="90"/>
      <c r="BM354" s="90"/>
      <c r="BN354" s="90"/>
      <c r="BO354" s="90"/>
      <c r="BP354" s="90"/>
      <c r="BQ354" s="90"/>
      <c r="BR354" s="90"/>
      <c r="BS354" s="90"/>
      <c r="BT354" s="90"/>
      <c r="BU354" s="90"/>
      <c r="BV354" s="90"/>
      <c r="BW354" s="90"/>
      <c r="BX354" s="90"/>
      <c r="BY354" s="90"/>
      <c r="BZ354" s="90"/>
      <c r="CA354" s="90"/>
      <c r="CB354" s="90"/>
      <c r="CC354" s="90"/>
      <c r="CD354" s="90"/>
      <c r="CE354" s="90"/>
      <c r="CF354" s="90"/>
      <c r="CG354" s="90"/>
      <c r="CH354" s="90"/>
      <c r="CI354" s="90"/>
      <c r="CJ354" s="90"/>
      <c r="CK354" s="90"/>
      <c r="CL354" s="90"/>
      <c r="CM354" s="90"/>
      <c r="CN354" s="90"/>
      <c r="CO354" s="90"/>
      <c r="CP354" s="90"/>
      <c r="CQ354" s="90"/>
      <c r="CR354" s="90"/>
      <c r="CS354" s="90"/>
      <c r="CT354" s="90"/>
      <c r="CU354" s="90"/>
      <c r="CV354" s="90"/>
      <c r="CW354" s="90"/>
      <c r="CX354" s="90"/>
    </row>
    <row r="355" spans="3:102" ht="23.25" x14ac:dyDescent="0.35"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  <c r="AD355" s="90"/>
      <c r="AE355" s="90"/>
      <c r="AF355" s="90"/>
      <c r="AG355" s="90"/>
      <c r="AH355" s="90"/>
      <c r="AI355" s="90"/>
      <c r="AJ355" s="90"/>
      <c r="AK355" s="90"/>
      <c r="AL355" s="90"/>
      <c r="AM355" s="90"/>
      <c r="AN355" s="90"/>
      <c r="AO355" s="90"/>
      <c r="AP355" s="90"/>
      <c r="AQ355" s="90"/>
      <c r="AR355" s="90"/>
      <c r="AS355" s="90"/>
      <c r="AT355" s="90"/>
      <c r="AU355" s="90"/>
      <c r="AV355" s="90"/>
      <c r="AW355" s="90"/>
      <c r="AX355" s="90"/>
      <c r="AY355" s="90"/>
      <c r="AZ355" s="90"/>
      <c r="BA355" s="90"/>
      <c r="BB355" s="90"/>
      <c r="BC355" s="90"/>
      <c r="BD355" s="90"/>
      <c r="BE355" s="90"/>
      <c r="BF355" s="90"/>
      <c r="BG355" s="90"/>
      <c r="BH355" s="90"/>
      <c r="BI355" s="90"/>
      <c r="BJ355" s="90"/>
      <c r="BK355" s="90"/>
      <c r="BL355" s="90"/>
      <c r="BM355" s="90"/>
      <c r="BN355" s="90"/>
      <c r="BO355" s="90"/>
      <c r="BP355" s="90"/>
      <c r="BQ355" s="90"/>
      <c r="BR355" s="90"/>
      <c r="BS355" s="90"/>
      <c r="BT355" s="90"/>
      <c r="BU355" s="90"/>
      <c r="BV355" s="90"/>
      <c r="BW355" s="90"/>
      <c r="BX355" s="90"/>
      <c r="BY355" s="90"/>
      <c r="BZ355" s="90"/>
      <c r="CA355" s="90"/>
      <c r="CB355" s="90"/>
      <c r="CC355" s="90"/>
      <c r="CD355" s="90"/>
      <c r="CE355" s="90"/>
      <c r="CF355" s="90"/>
      <c r="CG355" s="90"/>
      <c r="CH355" s="90"/>
      <c r="CI355" s="90"/>
      <c r="CJ355" s="90"/>
      <c r="CK355" s="90"/>
      <c r="CL355" s="90"/>
      <c r="CM355" s="90"/>
      <c r="CN355" s="90"/>
      <c r="CO355" s="90"/>
      <c r="CP355" s="90"/>
      <c r="CQ355" s="90"/>
      <c r="CR355" s="90"/>
      <c r="CS355" s="90"/>
      <c r="CT355" s="90"/>
      <c r="CU355" s="90"/>
      <c r="CV355" s="90"/>
      <c r="CW355" s="90"/>
      <c r="CX355" s="90"/>
    </row>
    <row r="356" spans="3:102" ht="23.25" x14ac:dyDescent="0.35"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  <c r="AH356" s="90"/>
      <c r="AI356" s="90"/>
      <c r="AJ356" s="90"/>
      <c r="AK356" s="90"/>
      <c r="AL356" s="90"/>
      <c r="AM356" s="90"/>
      <c r="AN356" s="90"/>
      <c r="AO356" s="90"/>
      <c r="AP356" s="90"/>
      <c r="AQ356" s="90"/>
      <c r="AR356" s="90"/>
      <c r="AS356" s="90"/>
      <c r="AT356" s="90"/>
      <c r="AU356" s="90"/>
      <c r="AV356" s="90"/>
      <c r="AW356" s="90"/>
      <c r="AX356" s="90"/>
      <c r="AY356" s="90"/>
      <c r="AZ356" s="90"/>
      <c r="BA356" s="90"/>
      <c r="BB356" s="90"/>
      <c r="BC356" s="90"/>
      <c r="BD356" s="90"/>
      <c r="BE356" s="90"/>
      <c r="BF356" s="90"/>
      <c r="BG356" s="90"/>
      <c r="BH356" s="90"/>
      <c r="BI356" s="90"/>
      <c r="BJ356" s="90"/>
      <c r="BK356" s="90"/>
      <c r="BL356" s="90"/>
      <c r="BM356" s="90"/>
      <c r="BN356" s="90"/>
      <c r="BO356" s="90"/>
      <c r="BP356" s="90"/>
      <c r="BQ356" s="90"/>
      <c r="BR356" s="90"/>
      <c r="BS356" s="90"/>
      <c r="BT356" s="90"/>
      <c r="BU356" s="90"/>
      <c r="BV356" s="90"/>
      <c r="BW356" s="90"/>
      <c r="BX356" s="90"/>
      <c r="BY356" s="90"/>
      <c r="BZ356" s="90"/>
      <c r="CA356" s="90"/>
      <c r="CB356" s="90"/>
      <c r="CC356" s="90"/>
      <c r="CD356" s="90"/>
      <c r="CE356" s="90"/>
      <c r="CF356" s="90"/>
      <c r="CG356" s="90"/>
      <c r="CH356" s="90"/>
      <c r="CI356" s="90"/>
      <c r="CJ356" s="90"/>
      <c r="CK356" s="90"/>
      <c r="CL356" s="90"/>
      <c r="CM356" s="90"/>
      <c r="CN356" s="90"/>
      <c r="CO356" s="90"/>
      <c r="CP356" s="90"/>
      <c r="CQ356" s="90"/>
      <c r="CR356" s="90"/>
      <c r="CS356" s="90"/>
      <c r="CT356" s="90"/>
      <c r="CU356" s="90"/>
      <c r="CV356" s="90"/>
      <c r="CW356" s="90"/>
      <c r="CX356" s="90"/>
    </row>
    <row r="357" spans="3:102" ht="23.25" x14ac:dyDescent="0.35"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  <c r="AD357" s="90"/>
      <c r="AE357" s="90"/>
      <c r="AF357" s="90"/>
      <c r="AG357" s="90"/>
      <c r="AH357" s="90"/>
      <c r="AI357" s="90"/>
      <c r="AJ357" s="90"/>
      <c r="AK357" s="90"/>
      <c r="AL357" s="90"/>
      <c r="AM357" s="90"/>
      <c r="AN357" s="90"/>
      <c r="AO357" s="90"/>
      <c r="AP357" s="90"/>
      <c r="AQ357" s="90"/>
      <c r="AR357" s="90"/>
      <c r="AS357" s="90"/>
      <c r="AT357" s="90"/>
      <c r="AU357" s="90"/>
      <c r="AV357" s="90"/>
      <c r="AW357" s="90"/>
      <c r="AX357" s="90"/>
      <c r="AY357" s="90"/>
      <c r="AZ357" s="90"/>
      <c r="BA357" s="90"/>
      <c r="BB357" s="90"/>
      <c r="BC357" s="90"/>
      <c r="BD357" s="90"/>
      <c r="BE357" s="90"/>
      <c r="BF357" s="90"/>
      <c r="BG357" s="90"/>
      <c r="BH357" s="90"/>
      <c r="BI357" s="90"/>
      <c r="BJ357" s="90"/>
      <c r="BK357" s="90"/>
      <c r="BL357" s="90"/>
      <c r="BM357" s="90"/>
      <c r="BN357" s="90"/>
      <c r="BO357" s="90"/>
      <c r="BP357" s="90"/>
      <c r="BQ357" s="90"/>
      <c r="BR357" s="90"/>
      <c r="BS357" s="90"/>
      <c r="BT357" s="90"/>
      <c r="BU357" s="90"/>
      <c r="BV357" s="90"/>
      <c r="BW357" s="90"/>
      <c r="BX357" s="90"/>
      <c r="BY357" s="90"/>
      <c r="BZ357" s="90"/>
      <c r="CA357" s="90"/>
      <c r="CB357" s="90"/>
      <c r="CC357" s="90"/>
      <c r="CD357" s="90"/>
      <c r="CE357" s="90"/>
      <c r="CF357" s="90"/>
      <c r="CG357" s="90"/>
      <c r="CH357" s="90"/>
      <c r="CI357" s="90"/>
      <c r="CJ357" s="90"/>
      <c r="CK357" s="90"/>
      <c r="CL357" s="90"/>
      <c r="CM357" s="90"/>
      <c r="CN357" s="90"/>
      <c r="CO357" s="90"/>
      <c r="CP357" s="90"/>
      <c r="CQ357" s="90"/>
      <c r="CR357" s="90"/>
      <c r="CS357" s="90"/>
      <c r="CT357" s="90"/>
      <c r="CU357" s="90"/>
      <c r="CV357" s="90"/>
      <c r="CW357" s="90"/>
      <c r="CX357" s="90"/>
    </row>
    <row r="358" spans="3:102" ht="23.25" x14ac:dyDescent="0.35"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  <c r="AD358" s="90"/>
      <c r="AE358" s="90"/>
      <c r="AF358" s="90"/>
      <c r="AG358" s="90"/>
      <c r="AH358" s="90"/>
      <c r="AI358" s="90"/>
      <c r="AJ358" s="90"/>
      <c r="AK358" s="90"/>
      <c r="AL358" s="90"/>
      <c r="AM358" s="90"/>
      <c r="AN358" s="90"/>
      <c r="AO358" s="90"/>
      <c r="AP358" s="90"/>
      <c r="AQ358" s="90"/>
      <c r="AR358" s="90"/>
      <c r="AS358" s="90"/>
      <c r="AT358" s="90"/>
      <c r="AU358" s="90"/>
      <c r="AV358" s="90"/>
      <c r="AW358" s="90"/>
      <c r="AX358" s="90"/>
      <c r="AY358" s="90"/>
      <c r="AZ358" s="90"/>
      <c r="BA358" s="90"/>
      <c r="BB358" s="90"/>
      <c r="BC358" s="90"/>
      <c r="BD358" s="90"/>
      <c r="BE358" s="90"/>
      <c r="BF358" s="90"/>
      <c r="BG358" s="90"/>
      <c r="BH358" s="90"/>
      <c r="BI358" s="90"/>
      <c r="BJ358" s="90"/>
      <c r="BK358" s="90"/>
      <c r="BL358" s="90"/>
      <c r="BM358" s="90"/>
      <c r="BN358" s="90"/>
      <c r="BO358" s="90"/>
      <c r="BP358" s="90"/>
      <c r="BQ358" s="90"/>
      <c r="BR358" s="90"/>
      <c r="BS358" s="90"/>
      <c r="BT358" s="90"/>
      <c r="BU358" s="90"/>
      <c r="BV358" s="90"/>
      <c r="BW358" s="90"/>
      <c r="BX358" s="90"/>
      <c r="BY358" s="90"/>
      <c r="BZ358" s="90"/>
      <c r="CA358" s="90"/>
      <c r="CB358" s="90"/>
      <c r="CC358" s="90"/>
      <c r="CD358" s="90"/>
      <c r="CE358" s="90"/>
      <c r="CF358" s="90"/>
      <c r="CG358" s="90"/>
      <c r="CH358" s="90"/>
      <c r="CI358" s="90"/>
      <c r="CJ358" s="90"/>
      <c r="CK358" s="90"/>
      <c r="CL358" s="90"/>
      <c r="CM358" s="90"/>
      <c r="CN358" s="90"/>
      <c r="CO358" s="90"/>
      <c r="CP358" s="90"/>
      <c r="CQ358" s="90"/>
      <c r="CR358" s="90"/>
      <c r="CS358" s="90"/>
      <c r="CT358" s="90"/>
      <c r="CU358" s="90"/>
      <c r="CV358" s="90"/>
      <c r="CW358" s="90"/>
      <c r="CX358" s="90"/>
    </row>
    <row r="359" spans="3:102" ht="23.25" x14ac:dyDescent="0.35"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  <c r="AD359" s="90"/>
      <c r="AE359" s="90"/>
      <c r="AF359" s="90"/>
      <c r="AG359" s="90"/>
      <c r="AH359" s="90"/>
      <c r="AI359" s="90"/>
      <c r="AJ359" s="90"/>
      <c r="AK359" s="90"/>
      <c r="AL359" s="90"/>
      <c r="AM359" s="90"/>
      <c r="AN359" s="90"/>
      <c r="AO359" s="90"/>
      <c r="AP359" s="90"/>
      <c r="AQ359" s="90"/>
      <c r="AR359" s="90"/>
      <c r="AS359" s="90"/>
      <c r="AT359" s="90"/>
      <c r="AU359" s="90"/>
      <c r="AV359" s="90"/>
      <c r="AW359" s="90"/>
      <c r="AX359" s="90"/>
      <c r="AY359" s="90"/>
      <c r="AZ359" s="90"/>
      <c r="BA359" s="90"/>
      <c r="BB359" s="90"/>
      <c r="BC359" s="90"/>
      <c r="BD359" s="90"/>
      <c r="BE359" s="90"/>
      <c r="BF359" s="90"/>
      <c r="BG359" s="90"/>
      <c r="BH359" s="90"/>
      <c r="BI359" s="90"/>
      <c r="BJ359" s="90"/>
      <c r="BK359" s="90"/>
      <c r="BL359" s="90"/>
      <c r="BM359" s="90"/>
      <c r="BN359" s="90"/>
      <c r="BO359" s="90"/>
      <c r="BP359" s="90"/>
      <c r="BQ359" s="90"/>
      <c r="BR359" s="90"/>
      <c r="BS359" s="90"/>
      <c r="BT359" s="90"/>
      <c r="BU359" s="90"/>
      <c r="BV359" s="90"/>
      <c r="BW359" s="90"/>
      <c r="BX359" s="90"/>
      <c r="BY359" s="90"/>
      <c r="BZ359" s="90"/>
      <c r="CA359" s="90"/>
      <c r="CB359" s="90"/>
      <c r="CC359" s="90"/>
      <c r="CD359" s="90"/>
      <c r="CE359" s="90"/>
      <c r="CF359" s="90"/>
      <c r="CG359" s="90"/>
      <c r="CH359" s="90"/>
      <c r="CI359" s="90"/>
      <c r="CJ359" s="90"/>
      <c r="CK359" s="90"/>
      <c r="CL359" s="90"/>
      <c r="CM359" s="90"/>
      <c r="CN359" s="90"/>
      <c r="CO359" s="90"/>
      <c r="CP359" s="90"/>
      <c r="CQ359" s="90"/>
      <c r="CR359" s="90"/>
      <c r="CS359" s="90"/>
      <c r="CT359" s="90"/>
      <c r="CU359" s="90"/>
      <c r="CV359" s="90"/>
      <c r="CW359" s="90"/>
      <c r="CX359" s="90"/>
    </row>
    <row r="360" spans="3:102" ht="23.25" x14ac:dyDescent="0.35"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  <c r="AD360" s="90"/>
      <c r="AE360" s="90"/>
      <c r="AF360" s="90"/>
      <c r="AG360" s="90"/>
      <c r="AH360" s="90"/>
      <c r="AI360" s="90"/>
      <c r="AJ360" s="90"/>
      <c r="AK360" s="90"/>
      <c r="AL360" s="90"/>
      <c r="AM360" s="90"/>
      <c r="AN360" s="90"/>
      <c r="AO360" s="90"/>
      <c r="AP360" s="90"/>
      <c r="AQ360" s="90"/>
      <c r="AR360" s="90"/>
      <c r="AS360" s="90"/>
      <c r="AT360" s="90"/>
      <c r="AU360" s="90"/>
      <c r="AV360" s="90"/>
      <c r="AW360" s="90"/>
      <c r="AX360" s="90"/>
      <c r="AY360" s="90"/>
      <c r="AZ360" s="90"/>
      <c r="BA360" s="90"/>
      <c r="BB360" s="90"/>
      <c r="BC360" s="90"/>
      <c r="BD360" s="90"/>
      <c r="BE360" s="90"/>
      <c r="BF360" s="90"/>
      <c r="BG360" s="90"/>
      <c r="BH360" s="90"/>
      <c r="BI360" s="90"/>
      <c r="BJ360" s="90"/>
      <c r="BK360" s="90"/>
      <c r="BL360" s="90"/>
      <c r="BM360" s="90"/>
      <c r="BN360" s="90"/>
      <c r="BO360" s="90"/>
      <c r="BP360" s="90"/>
      <c r="BQ360" s="90"/>
      <c r="BR360" s="90"/>
      <c r="BS360" s="90"/>
      <c r="BT360" s="90"/>
      <c r="BU360" s="90"/>
      <c r="BV360" s="90"/>
      <c r="BW360" s="90"/>
      <c r="BX360" s="90"/>
      <c r="BY360" s="90"/>
      <c r="BZ360" s="90"/>
      <c r="CA360" s="90"/>
      <c r="CB360" s="90"/>
      <c r="CC360" s="90"/>
      <c r="CD360" s="90"/>
      <c r="CE360" s="90"/>
      <c r="CF360" s="90"/>
      <c r="CG360" s="90"/>
      <c r="CH360" s="90"/>
      <c r="CI360" s="90"/>
      <c r="CJ360" s="90"/>
      <c r="CK360" s="90"/>
      <c r="CL360" s="90"/>
      <c r="CM360" s="90"/>
      <c r="CN360" s="90"/>
      <c r="CO360" s="90"/>
      <c r="CP360" s="90"/>
      <c r="CQ360" s="90"/>
      <c r="CR360" s="90"/>
      <c r="CS360" s="90"/>
      <c r="CT360" s="90"/>
      <c r="CU360" s="90"/>
      <c r="CV360" s="90"/>
      <c r="CW360" s="90"/>
      <c r="CX360" s="90"/>
    </row>
    <row r="361" spans="3:102" ht="23.25" x14ac:dyDescent="0.35"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  <c r="AD361" s="90"/>
      <c r="AE361" s="90"/>
      <c r="AF361" s="90"/>
      <c r="AG361" s="90"/>
      <c r="AH361" s="90"/>
      <c r="AI361" s="90"/>
      <c r="AJ361" s="90"/>
      <c r="AK361" s="90"/>
      <c r="AL361" s="90"/>
      <c r="AM361" s="90"/>
      <c r="AN361" s="90"/>
      <c r="AO361" s="90"/>
      <c r="AP361" s="90"/>
      <c r="AQ361" s="90"/>
      <c r="AR361" s="90"/>
      <c r="AS361" s="90"/>
      <c r="AT361" s="90"/>
      <c r="AU361" s="90"/>
      <c r="AV361" s="90"/>
      <c r="AW361" s="90"/>
      <c r="AX361" s="90"/>
      <c r="AY361" s="90"/>
      <c r="AZ361" s="90"/>
      <c r="BA361" s="90"/>
      <c r="BB361" s="90"/>
      <c r="BC361" s="90"/>
      <c r="BD361" s="90"/>
      <c r="BE361" s="90"/>
      <c r="BF361" s="90"/>
      <c r="BG361" s="90"/>
      <c r="BH361" s="90"/>
      <c r="BI361" s="90"/>
      <c r="BJ361" s="90"/>
      <c r="BK361" s="90"/>
      <c r="BL361" s="90"/>
      <c r="BM361" s="90"/>
      <c r="BN361" s="90"/>
      <c r="BO361" s="90"/>
      <c r="BP361" s="90"/>
      <c r="BQ361" s="90"/>
      <c r="BR361" s="90"/>
      <c r="BS361" s="90"/>
      <c r="BT361" s="90"/>
      <c r="BU361" s="90"/>
      <c r="BV361" s="90"/>
      <c r="BW361" s="90"/>
      <c r="BX361" s="90"/>
      <c r="BY361" s="90"/>
      <c r="BZ361" s="90"/>
      <c r="CA361" s="90"/>
      <c r="CB361" s="90"/>
      <c r="CC361" s="90"/>
      <c r="CD361" s="90"/>
      <c r="CE361" s="90"/>
      <c r="CF361" s="90"/>
      <c r="CG361" s="90"/>
      <c r="CH361" s="90"/>
      <c r="CI361" s="90"/>
      <c r="CJ361" s="90"/>
      <c r="CK361" s="90"/>
      <c r="CL361" s="90"/>
      <c r="CM361" s="90"/>
      <c r="CN361" s="90"/>
      <c r="CO361" s="90"/>
      <c r="CP361" s="90"/>
      <c r="CQ361" s="90"/>
      <c r="CR361" s="90"/>
      <c r="CS361" s="90"/>
      <c r="CT361" s="90"/>
      <c r="CU361" s="90"/>
      <c r="CV361" s="90"/>
      <c r="CW361" s="90"/>
      <c r="CX361" s="90"/>
    </row>
    <row r="362" spans="3:102" ht="23.25" x14ac:dyDescent="0.35"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  <c r="AD362" s="90"/>
      <c r="AE362" s="90"/>
      <c r="AF362" s="90"/>
      <c r="AG362" s="90"/>
      <c r="AH362" s="90"/>
      <c r="AI362" s="90"/>
      <c r="AJ362" s="90"/>
      <c r="AK362" s="90"/>
      <c r="AL362" s="90"/>
      <c r="AM362" s="90"/>
      <c r="AN362" s="90"/>
      <c r="AO362" s="90"/>
      <c r="AP362" s="90"/>
      <c r="AQ362" s="90"/>
      <c r="AR362" s="90"/>
      <c r="AS362" s="90"/>
      <c r="AT362" s="90"/>
      <c r="AU362" s="90"/>
      <c r="AV362" s="90"/>
      <c r="AW362" s="90"/>
      <c r="AX362" s="90"/>
      <c r="AY362" s="90"/>
      <c r="AZ362" s="90"/>
      <c r="BA362" s="90"/>
      <c r="BB362" s="90"/>
      <c r="BC362" s="90"/>
      <c r="BD362" s="90"/>
      <c r="BE362" s="90"/>
      <c r="BF362" s="90"/>
      <c r="BG362" s="90"/>
      <c r="BH362" s="90"/>
      <c r="BI362" s="90"/>
      <c r="BJ362" s="90"/>
      <c r="BK362" s="90"/>
      <c r="BL362" s="90"/>
      <c r="BM362" s="90"/>
      <c r="BN362" s="90"/>
      <c r="BO362" s="90"/>
      <c r="BP362" s="90"/>
      <c r="BQ362" s="90"/>
      <c r="BR362" s="90"/>
      <c r="BS362" s="90"/>
      <c r="BT362" s="90"/>
      <c r="BU362" s="90"/>
      <c r="BV362" s="90"/>
      <c r="BW362" s="90"/>
      <c r="BX362" s="90"/>
      <c r="BY362" s="90"/>
      <c r="BZ362" s="90"/>
      <c r="CA362" s="90"/>
      <c r="CB362" s="90"/>
      <c r="CC362" s="90"/>
      <c r="CD362" s="90"/>
      <c r="CE362" s="90"/>
      <c r="CF362" s="90"/>
      <c r="CG362" s="90"/>
      <c r="CH362" s="90"/>
      <c r="CI362" s="90"/>
      <c r="CJ362" s="90"/>
      <c r="CK362" s="90"/>
      <c r="CL362" s="90"/>
      <c r="CM362" s="90"/>
      <c r="CN362" s="90"/>
      <c r="CO362" s="90"/>
      <c r="CP362" s="90"/>
      <c r="CQ362" s="90"/>
      <c r="CR362" s="90"/>
      <c r="CS362" s="90"/>
      <c r="CT362" s="90"/>
      <c r="CU362" s="90"/>
      <c r="CV362" s="90"/>
      <c r="CW362" s="90"/>
      <c r="CX362" s="90"/>
    </row>
    <row r="363" spans="3:102" ht="23.25" x14ac:dyDescent="0.35"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  <c r="AD363" s="90"/>
      <c r="AE363" s="90"/>
      <c r="AF363" s="90"/>
      <c r="AG363" s="90"/>
      <c r="AH363" s="90"/>
      <c r="AI363" s="90"/>
      <c r="AJ363" s="90"/>
      <c r="AK363" s="90"/>
      <c r="AL363" s="90"/>
      <c r="AM363" s="90"/>
      <c r="AN363" s="90"/>
      <c r="AO363" s="90"/>
      <c r="AP363" s="90"/>
      <c r="AQ363" s="90"/>
      <c r="AR363" s="90"/>
      <c r="AS363" s="90"/>
      <c r="AT363" s="90"/>
      <c r="AU363" s="90"/>
      <c r="AV363" s="90"/>
      <c r="AW363" s="90"/>
      <c r="AX363" s="90"/>
      <c r="AY363" s="90"/>
      <c r="AZ363" s="90"/>
      <c r="BA363" s="90"/>
      <c r="BB363" s="90"/>
      <c r="BC363" s="90"/>
      <c r="BD363" s="90"/>
      <c r="BE363" s="90"/>
      <c r="BF363" s="90"/>
      <c r="BG363" s="90"/>
      <c r="BH363" s="90"/>
      <c r="BI363" s="90"/>
      <c r="BJ363" s="90"/>
      <c r="BK363" s="90"/>
      <c r="BL363" s="90"/>
      <c r="BM363" s="90"/>
      <c r="BN363" s="90"/>
      <c r="BO363" s="90"/>
      <c r="BP363" s="90"/>
      <c r="BQ363" s="90"/>
      <c r="BR363" s="90"/>
      <c r="BS363" s="90"/>
      <c r="BT363" s="90"/>
      <c r="BU363" s="90"/>
      <c r="BV363" s="90"/>
      <c r="BW363" s="90"/>
      <c r="BX363" s="90"/>
      <c r="BY363" s="90"/>
      <c r="BZ363" s="90"/>
      <c r="CA363" s="90"/>
      <c r="CB363" s="90"/>
      <c r="CC363" s="90"/>
      <c r="CD363" s="90"/>
      <c r="CE363" s="90"/>
      <c r="CF363" s="90"/>
      <c r="CG363" s="90"/>
      <c r="CH363" s="90"/>
      <c r="CI363" s="90"/>
      <c r="CJ363" s="90"/>
      <c r="CK363" s="90"/>
      <c r="CL363" s="90"/>
      <c r="CM363" s="90"/>
      <c r="CN363" s="90"/>
      <c r="CO363" s="90"/>
      <c r="CP363" s="90"/>
      <c r="CQ363" s="90"/>
      <c r="CR363" s="90"/>
      <c r="CS363" s="90"/>
      <c r="CT363" s="90"/>
      <c r="CU363" s="90"/>
      <c r="CV363" s="90"/>
      <c r="CW363" s="90"/>
      <c r="CX363" s="90"/>
    </row>
    <row r="364" spans="3:102" ht="23.25" x14ac:dyDescent="0.35"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  <c r="AD364" s="90"/>
      <c r="AE364" s="90"/>
      <c r="AF364" s="90"/>
      <c r="AG364" s="90"/>
      <c r="AH364" s="90"/>
      <c r="AI364" s="90"/>
      <c r="AJ364" s="90"/>
      <c r="AK364" s="90"/>
      <c r="AL364" s="90"/>
      <c r="AM364" s="90"/>
      <c r="AN364" s="90"/>
      <c r="AO364" s="90"/>
      <c r="AP364" s="90"/>
      <c r="AQ364" s="90"/>
      <c r="AR364" s="90"/>
      <c r="AS364" s="90"/>
      <c r="AT364" s="90"/>
      <c r="AU364" s="90"/>
      <c r="AV364" s="90"/>
      <c r="AW364" s="90"/>
      <c r="AX364" s="90"/>
      <c r="AY364" s="90"/>
      <c r="AZ364" s="90"/>
      <c r="BA364" s="90"/>
      <c r="BB364" s="90"/>
      <c r="BC364" s="90"/>
      <c r="BD364" s="90"/>
      <c r="BE364" s="90"/>
      <c r="BF364" s="90"/>
      <c r="BG364" s="90"/>
      <c r="BH364" s="90"/>
      <c r="BI364" s="90"/>
      <c r="BJ364" s="90"/>
      <c r="BK364" s="90"/>
      <c r="BL364" s="90"/>
      <c r="BM364" s="90"/>
      <c r="BN364" s="90"/>
      <c r="BO364" s="90"/>
      <c r="BP364" s="90"/>
      <c r="BQ364" s="90"/>
      <c r="BR364" s="90"/>
      <c r="BS364" s="90"/>
      <c r="BT364" s="90"/>
      <c r="BU364" s="90"/>
      <c r="BV364" s="90"/>
      <c r="BW364" s="90"/>
      <c r="BX364" s="90"/>
      <c r="BY364" s="90"/>
      <c r="BZ364" s="90"/>
      <c r="CA364" s="90"/>
      <c r="CB364" s="90"/>
      <c r="CC364" s="90"/>
      <c r="CD364" s="90"/>
      <c r="CE364" s="90"/>
      <c r="CF364" s="90"/>
      <c r="CG364" s="90"/>
      <c r="CH364" s="90"/>
      <c r="CI364" s="90"/>
      <c r="CJ364" s="90"/>
      <c r="CK364" s="90"/>
      <c r="CL364" s="90"/>
      <c r="CM364" s="90"/>
      <c r="CN364" s="90"/>
      <c r="CO364" s="90"/>
      <c r="CP364" s="90"/>
      <c r="CQ364" s="90"/>
      <c r="CR364" s="90"/>
      <c r="CS364" s="90"/>
      <c r="CT364" s="90"/>
      <c r="CU364" s="90"/>
      <c r="CV364" s="90"/>
      <c r="CW364" s="90"/>
      <c r="CX364" s="90"/>
    </row>
    <row r="365" spans="3:102" ht="23.25" x14ac:dyDescent="0.35"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  <c r="AD365" s="90"/>
      <c r="AE365" s="90"/>
      <c r="AF365" s="90"/>
      <c r="AG365" s="90"/>
      <c r="AH365" s="90"/>
      <c r="AI365" s="90"/>
      <c r="AJ365" s="90"/>
      <c r="AK365" s="90"/>
      <c r="AL365" s="90"/>
      <c r="AM365" s="90"/>
      <c r="AN365" s="90"/>
      <c r="AO365" s="90"/>
      <c r="AP365" s="90"/>
      <c r="AQ365" s="90"/>
      <c r="AR365" s="90"/>
      <c r="AS365" s="90"/>
      <c r="AT365" s="90"/>
      <c r="AU365" s="90"/>
      <c r="AV365" s="90"/>
      <c r="AW365" s="90"/>
      <c r="AX365" s="90"/>
      <c r="AY365" s="90"/>
      <c r="AZ365" s="90"/>
      <c r="BA365" s="90"/>
      <c r="BB365" s="90"/>
      <c r="BC365" s="90"/>
      <c r="BD365" s="90"/>
      <c r="BE365" s="90"/>
      <c r="BF365" s="90"/>
      <c r="BG365" s="90"/>
      <c r="BH365" s="90"/>
      <c r="BI365" s="90"/>
      <c r="BJ365" s="90"/>
      <c r="BK365" s="90"/>
      <c r="BL365" s="90"/>
      <c r="BM365" s="90"/>
      <c r="BN365" s="90"/>
      <c r="BO365" s="90"/>
      <c r="BP365" s="90"/>
      <c r="BQ365" s="90"/>
      <c r="BR365" s="90"/>
      <c r="BS365" s="90"/>
      <c r="BT365" s="90"/>
      <c r="BU365" s="90"/>
      <c r="BV365" s="90"/>
      <c r="BW365" s="90"/>
      <c r="BX365" s="90"/>
      <c r="BY365" s="90"/>
      <c r="BZ365" s="90"/>
      <c r="CA365" s="90"/>
      <c r="CB365" s="90"/>
      <c r="CC365" s="90"/>
      <c r="CD365" s="90"/>
      <c r="CE365" s="90"/>
      <c r="CF365" s="90"/>
      <c r="CG365" s="90"/>
      <c r="CH365" s="90"/>
      <c r="CI365" s="90"/>
      <c r="CJ365" s="90"/>
      <c r="CK365" s="90"/>
      <c r="CL365" s="90"/>
      <c r="CM365" s="90"/>
      <c r="CN365" s="90"/>
      <c r="CO365" s="90"/>
      <c r="CP365" s="90"/>
      <c r="CQ365" s="90"/>
      <c r="CR365" s="90"/>
      <c r="CS365" s="90"/>
      <c r="CT365" s="90"/>
      <c r="CU365" s="90"/>
      <c r="CV365" s="90"/>
      <c r="CW365" s="90"/>
      <c r="CX365" s="90"/>
    </row>
    <row r="366" spans="3:102" ht="23.25" x14ac:dyDescent="0.35"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  <c r="AH366" s="90"/>
      <c r="AI366" s="90"/>
      <c r="AJ366" s="90"/>
      <c r="AK366" s="90"/>
      <c r="AL366" s="90"/>
      <c r="AM366" s="90"/>
      <c r="AN366" s="90"/>
      <c r="AO366" s="90"/>
      <c r="AP366" s="90"/>
      <c r="AQ366" s="90"/>
      <c r="AR366" s="90"/>
      <c r="AS366" s="90"/>
      <c r="AT366" s="90"/>
      <c r="AU366" s="90"/>
      <c r="AV366" s="90"/>
      <c r="AW366" s="90"/>
      <c r="AX366" s="90"/>
      <c r="AY366" s="90"/>
      <c r="AZ366" s="90"/>
      <c r="BA366" s="90"/>
      <c r="BB366" s="90"/>
      <c r="BC366" s="90"/>
      <c r="BD366" s="90"/>
      <c r="BE366" s="90"/>
      <c r="BF366" s="90"/>
      <c r="BG366" s="90"/>
      <c r="BH366" s="90"/>
      <c r="BI366" s="90"/>
      <c r="BJ366" s="90"/>
      <c r="BK366" s="90"/>
      <c r="BL366" s="90"/>
      <c r="BM366" s="90"/>
      <c r="BN366" s="90"/>
      <c r="BO366" s="90"/>
      <c r="BP366" s="90"/>
      <c r="BQ366" s="90"/>
      <c r="BR366" s="90"/>
      <c r="BS366" s="90"/>
      <c r="BT366" s="90"/>
      <c r="BU366" s="90"/>
      <c r="BV366" s="90"/>
      <c r="BW366" s="90"/>
      <c r="BX366" s="90"/>
      <c r="BY366" s="90"/>
      <c r="BZ366" s="90"/>
      <c r="CA366" s="90"/>
      <c r="CB366" s="90"/>
      <c r="CC366" s="90"/>
      <c r="CD366" s="90"/>
      <c r="CE366" s="90"/>
      <c r="CF366" s="90"/>
      <c r="CG366" s="90"/>
      <c r="CH366" s="90"/>
      <c r="CI366" s="90"/>
      <c r="CJ366" s="90"/>
      <c r="CK366" s="90"/>
      <c r="CL366" s="90"/>
      <c r="CM366" s="90"/>
      <c r="CN366" s="90"/>
      <c r="CO366" s="90"/>
      <c r="CP366" s="90"/>
      <c r="CQ366" s="90"/>
      <c r="CR366" s="90"/>
      <c r="CS366" s="90"/>
      <c r="CT366" s="90"/>
      <c r="CU366" s="90"/>
      <c r="CV366" s="90"/>
      <c r="CW366" s="90"/>
      <c r="CX366" s="90"/>
    </row>
    <row r="367" spans="3:102" ht="23.25" x14ac:dyDescent="0.35"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  <c r="AH367" s="90"/>
      <c r="AI367" s="90"/>
      <c r="AJ367" s="90"/>
      <c r="AK367" s="90"/>
      <c r="AL367" s="90"/>
      <c r="AM367" s="90"/>
      <c r="AN367" s="90"/>
      <c r="AO367" s="90"/>
      <c r="AP367" s="90"/>
      <c r="AQ367" s="90"/>
      <c r="AR367" s="90"/>
      <c r="AS367" s="90"/>
      <c r="AT367" s="90"/>
      <c r="AU367" s="90"/>
      <c r="AV367" s="90"/>
      <c r="AW367" s="90"/>
      <c r="AX367" s="90"/>
      <c r="AY367" s="90"/>
      <c r="AZ367" s="90"/>
      <c r="BA367" s="90"/>
      <c r="BB367" s="90"/>
      <c r="BC367" s="90"/>
      <c r="BD367" s="90"/>
      <c r="BE367" s="90"/>
      <c r="BF367" s="90"/>
      <c r="BG367" s="90"/>
      <c r="BH367" s="90"/>
      <c r="BI367" s="90"/>
      <c r="BJ367" s="90"/>
      <c r="BK367" s="90"/>
      <c r="BL367" s="90"/>
      <c r="BM367" s="90"/>
      <c r="BN367" s="90"/>
      <c r="BO367" s="90"/>
      <c r="BP367" s="90"/>
      <c r="BQ367" s="90"/>
      <c r="BR367" s="90"/>
      <c r="BS367" s="90"/>
      <c r="BT367" s="90"/>
      <c r="BU367" s="90"/>
      <c r="BV367" s="90"/>
      <c r="BW367" s="90"/>
      <c r="BX367" s="90"/>
      <c r="BY367" s="90"/>
      <c r="BZ367" s="90"/>
      <c r="CA367" s="90"/>
      <c r="CB367" s="90"/>
      <c r="CC367" s="90"/>
      <c r="CD367" s="90"/>
      <c r="CE367" s="90"/>
      <c r="CF367" s="90"/>
      <c r="CG367" s="90"/>
      <c r="CH367" s="90"/>
      <c r="CI367" s="90"/>
      <c r="CJ367" s="90"/>
      <c r="CK367" s="90"/>
      <c r="CL367" s="90"/>
      <c r="CM367" s="90"/>
      <c r="CN367" s="90"/>
      <c r="CO367" s="90"/>
      <c r="CP367" s="90"/>
      <c r="CQ367" s="90"/>
      <c r="CR367" s="90"/>
      <c r="CS367" s="90"/>
      <c r="CT367" s="90"/>
      <c r="CU367" s="90"/>
      <c r="CV367" s="90"/>
      <c r="CW367" s="90"/>
      <c r="CX367" s="90"/>
    </row>
    <row r="368" spans="3:102" ht="23.25" x14ac:dyDescent="0.35"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  <c r="AH368" s="90"/>
      <c r="AI368" s="90"/>
      <c r="AJ368" s="90"/>
      <c r="AK368" s="90"/>
      <c r="AL368" s="90"/>
      <c r="AM368" s="90"/>
      <c r="AN368" s="90"/>
      <c r="AO368" s="90"/>
      <c r="AP368" s="90"/>
      <c r="AQ368" s="90"/>
      <c r="AR368" s="90"/>
      <c r="AS368" s="90"/>
      <c r="AT368" s="90"/>
      <c r="AU368" s="90"/>
      <c r="AV368" s="90"/>
      <c r="AW368" s="90"/>
      <c r="AX368" s="90"/>
      <c r="AY368" s="90"/>
      <c r="AZ368" s="90"/>
      <c r="BA368" s="90"/>
      <c r="BB368" s="90"/>
      <c r="BC368" s="90"/>
      <c r="BD368" s="90"/>
      <c r="BE368" s="90"/>
      <c r="BF368" s="90"/>
      <c r="BG368" s="90"/>
      <c r="BH368" s="90"/>
      <c r="BI368" s="90"/>
      <c r="BJ368" s="90"/>
      <c r="BK368" s="90"/>
      <c r="BL368" s="90"/>
      <c r="BM368" s="90"/>
      <c r="BN368" s="90"/>
      <c r="BO368" s="90"/>
      <c r="BP368" s="90"/>
      <c r="BQ368" s="90"/>
      <c r="BR368" s="90"/>
      <c r="BS368" s="90"/>
      <c r="BT368" s="90"/>
      <c r="BU368" s="90"/>
      <c r="BV368" s="90"/>
      <c r="BW368" s="90"/>
      <c r="BX368" s="90"/>
      <c r="BY368" s="90"/>
      <c r="BZ368" s="90"/>
      <c r="CA368" s="90"/>
      <c r="CB368" s="90"/>
      <c r="CC368" s="90"/>
      <c r="CD368" s="90"/>
      <c r="CE368" s="90"/>
      <c r="CF368" s="90"/>
      <c r="CG368" s="90"/>
      <c r="CH368" s="90"/>
      <c r="CI368" s="90"/>
      <c r="CJ368" s="90"/>
      <c r="CK368" s="90"/>
      <c r="CL368" s="90"/>
      <c r="CM368" s="90"/>
      <c r="CN368" s="90"/>
      <c r="CO368" s="90"/>
      <c r="CP368" s="90"/>
      <c r="CQ368" s="90"/>
      <c r="CR368" s="90"/>
      <c r="CS368" s="90"/>
      <c r="CT368" s="90"/>
      <c r="CU368" s="90"/>
      <c r="CV368" s="90"/>
      <c r="CW368" s="90"/>
      <c r="CX368" s="90"/>
    </row>
    <row r="369" spans="3:102" ht="23.25" x14ac:dyDescent="0.35"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  <c r="AH369" s="90"/>
      <c r="AI369" s="90"/>
      <c r="AJ369" s="90"/>
      <c r="AK369" s="90"/>
      <c r="AL369" s="90"/>
      <c r="AM369" s="90"/>
      <c r="AN369" s="90"/>
      <c r="AO369" s="90"/>
      <c r="AP369" s="90"/>
      <c r="AQ369" s="90"/>
      <c r="AR369" s="90"/>
      <c r="AS369" s="90"/>
      <c r="AT369" s="90"/>
      <c r="AU369" s="90"/>
      <c r="AV369" s="90"/>
      <c r="AW369" s="90"/>
      <c r="AX369" s="90"/>
      <c r="AY369" s="90"/>
      <c r="AZ369" s="90"/>
      <c r="BA369" s="90"/>
      <c r="BB369" s="90"/>
      <c r="BC369" s="90"/>
      <c r="BD369" s="90"/>
      <c r="BE369" s="90"/>
      <c r="BF369" s="90"/>
      <c r="BG369" s="90"/>
      <c r="BH369" s="90"/>
      <c r="BI369" s="90"/>
      <c r="BJ369" s="90"/>
      <c r="BK369" s="90"/>
      <c r="BL369" s="90"/>
      <c r="BM369" s="90"/>
      <c r="BN369" s="90"/>
      <c r="BO369" s="90"/>
      <c r="BP369" s="90"/>
      <c r="BQ369" s="90"/>
      <c r="BR369" s="90"/>
      <c r="BS369" s="90"/>
      <c r="BT369" s="90"/>
      <c r="BU369" s="90"/>
      <c r="BV369" s="90"/>
      <c r="BW369" s="90"/>
      <c r="BX369" s="90"/>
      <c r="BY369" s="90"/>
      <c r="BZ369" s="90"/>
      <c r="CA369" s="90"/>
      <c r="CB369" s="90"/>
      <c r="CC369" s="90"/>
      <c r="CD369" s="90"/>
      <c r="CE369" s="90"/>
      <c r="CF369" s="90"/>
      <c r="CG369" s="90"/>
      <c r="CH369" s="90"/>
      <c r="CI369" s="90"/>
      <c r="CJ369" s="90"/>
      <c r="CK369" s="90"/>
      <c r="CL369" s="90"/>
      <c r="CM369" s="90"/>
      <c r="CN369" s="90"/>
      <c r="CO369" s="90"/>
      <c r="CP369" s="90"/>
      <c r="CQ369" s="90"/>
      <c r="CR369" s="90"/>
      <c r="CS369" s="90"/>
      <c r="CT369" s="90"/>
      <c r="CU369" s="90"/>
      <c r="CV369" s="90"/>
      <c r="CW369" s="90"/>
      <c r="CX369" s="90"/>
    </row>
    <row r="370" spans="3:102" ht="23.25" x14ac:dyDescent="0.35"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  <c r="AH370" s="90"/>
      <c r="AI370" s="90"/>
      <c r="AJ370" s="90"/>
      <c r="AK370" s="90"/>
      <c r="AL370" s="90"/>
      <c r="AM370" s="90"/>
      <c r="AN370" s="90"/>
      <c r="AO370" s="90"/>
      <c r="AP370" s="90"/>
      <c r="AQ370" s="90"/>
      <c r="AR370" s="90"/>
      <c r="AS370" s="90"/>
      <c r="AT370" s="90"/>
      <c r="AU370" s="90"/>
      <c r="AV370" s="90"/>
      <c r="AW370" s="90"/>
      <c r="AX370" s="90"/>
      <c r="AY370" s="90"/>
      <c r="AZ370" s="90"/>
      <c r="BA370" s="90"/>
      <c r="BB370" s="90"/>
      <c r="BC370" s="90"/>
      <c r="BD370" s="90"/>
      <c r="BE370" s="90"/>
      <c r="BF370" s="90"/>
      <c r="BG370" s="90"/>
      <c r="BH370" s="90"/>
      <c r="BI370" s="90"/>
      <c r="BJ370" s="90"/>
      <c r="BK370" s="90"/>
      <c r="BL370" s="90"/>
      <c r="BM370" s="90"/>
      <c r="BN370" s="90"/>
      <c r="BO370" s="90"/>
      <c r="BP370" s="90"/>
      <c r="BQ370" s="90"/>
      <c r="BR370" s="90"/>
      <c r="BS370" s="90"/>
      <c r="BT370" s="90"/>
      <c r="BU370" s="90"/>
      <c r="BV370" s="90"/>
      <c r="BW370" s="90"/>
      <c r="BX370" s="90"/>
      <c r="BY370" s="90"/>
      <c r="BZ370" s="90"/>
      <c r="CA370" s="90"/>
      <c r="CB370" s="90"/>
      <c r="CC370" s="90"/>
      <c r="CD370" s="90"/>
      <c r="CE370" s="90"/>
      <c r="CF370" s="90"/>
      <c r="CG370" s="90"/>
      <c r="CH370" s="90"/>
      <c r="CI370" s="90"/>
      <c r="CJ370" s="90"/>
      <c r="CK370" s="90"/>
      <c r="CL370" s="90"/>
      <c r="CM370" s="90"/>
      <c r="CN370" s="90"/>
      <c r="CO370" s="90"/>
      <c r="CP370" s="90"/>
      <c r="CQ370" s="90"/>
      <c r="CR370" s="90"/>
      <c r="CS370" s="90"/>
      <c r="CT370" s="90"/>
      <c r="CU370" s="90"/>
      <c r="CV370" s="90"/>
      <c r="CW370" s="90"/>
      <c r="CX370" s="90"/>
    </row>
    <row r="371" spans="3:102" ht="23.25" x14ac:dyDescent="0.35"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  <c r="AH371" s="90"/>
      <c r="AI371" s="90"/>
      <c r="AJ371" s="90"/>
      <c r="AK371" s="90"/>
      <c r="AL371" s="90"/>
      <c r="AM371" s="90"/>
      <c r="AN371" s="90"/>
      <c r="AO371" s="90"/>
      <c r="AP371" s="90"/>
      <c r="AQ371" s="90"/>
      <c r="AR371" s="90"/>
      <c r="AS371" s="90"/>
      <c r="AT371" s="90"/>
      <c r="AU371" s="90"/>
      <c r="AV371" s="90"/>
      <c r="AW371" s="90"/>
      <c r="AX371" s="90"/>
      <c r="AY371" s="90"/>
      <c r="AZ371" s="90"/>
      <c r="BA371" s="90"/>
      <c r="BB371" s="90"/>
      <c r="BC371" s="90"/>
      <c r="BD371" s="90"/>
      <c r="BE371" s="90"/>
      <c r="BF371" s="90"/>
      <c r="BG371" s="90"/>
      <c r="BH371" s="90"/>
      <c r="BI371" s="90"/>
      <c r="BJ371" s="90"/>
      <c r="BK371" s="90"/>
      <c r="BL371" s="90"/>
      <c r="BM371" s="90"/>
      <c r="BN371" s="90"/>
      <c r="BO371" s="90"/>
      <c r="BP371" s="90"/>
      <c r="BQ371" s="90"/>
      <c r="BR371" s="90"/>
      <c r="BS371" s="90"/>
      <c r="BT371" s="90"/>
      <c r="BU371" s="90"/>
      <c r="BV371" s="90"/>
      <c r="BW371" s="90"/>
      <c r="BX371" s="90"/>
      <c r="BY371" s="90"/>
      <c r="BZ371" s="90"/>
      <c r="CA371" s="90"/>
      <c r="CB371" s="90"/>
      <c r="CC371" s="90"/>
      <c r="CD371" s="90"/>
      <c r="CE371" s="90"/>
      <c r="CF371" s="90"/>
      <c r="CG371" s="90"/>
      <c r="CH371" s="90"/>
      <c r="CI371" s="90"/>
      <c r="CJ371" s="90"/>
      <c r="CK371" s="90"/>
      <c r="CL371" s="90"/>
      <c r="CM371" s="90"/>
      <c r="CN371" s="90"/>
      <c r="CO371" s="90"/>
      <c r="CP371" s="90"/>
      <c r="CQ371" s="90"/>
      <c r="CR371" s="90"/>
      <c r="CS371" s="90"/>
      <c r="CT371" s="90"/>
      <c r="CU371" s="90"/>
      <c r="CV371" s="90"/>
      <c r="CW371" s="90"/>
      <c r="CX371" s="90"/>
    </row>
    <row r="372" spans="3:102" ht="23.25" x14ac:dyDescent="0.35"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  <c r="AH372" s="90"/>
      <c r="AI372" s="90"/>
      <c r="AJ372" s="90"/>
      <c r="AK372" s="90"/>
      <c r="AL372" s="90"/>
      <c r="AM372" s="90"/>
      <c r="AN372" s="90"/>
      <c r="AO372" s="90"/>
      <c r="AP372" s="90"/>
      <c r="AQ372" s="90"/>
      <c r="AR372" s="90"/>
      <c r="AS372" s="90"/>
      <c r="AT372" s="90"/>
      <c r="AU372" s="90"/>
      <c r="AV372" s="90"/>
      <c r="AW372" s="90"/>
      <c r="AX372" s="90"/>
      <c r="AY372" s="90"/>
      <c r="AZ372" s="90"/>
      <c r="BA372" s="90"/>
      <c r="BB372" s="90"/>
      <c r="BC372" s="90"/>
      <c r="BD372" s="90"/>
      <c r="BE372" s="90"/>
      <c r="BF372" s="90"/>
      <c r="BG372" s="90"/>
      <c r="BH372" s="90"/>
      <c r="BI372" s="90"/>
      <c r="BJ372" s="90"/>
      <c r="BK372" s="90"/>
      <c r="BL372" s="90"/>
      <c r="BM372" s="90"/>
      <c r="BN372" s="90"/>
      <c r="BO372" s="90"/>
      <c r="BP372" s="90"/>
      <c r="BQ372" s="90"/>
      <c r="BR372" s="90"/>
      <c r="BS372" s="90"/>
      <c r="BT372" s="90"/>
      <c r="BU372" s="90"/>
      <c r="BV372" s="90"/>
      <c r="BW372" s="90"/>
      <c r="BX372" s="90"/>
      <c r="BY372" s="90"/>
      <c r="BZ372" s="90"/>
      <c r="CA372" s="90"/>
      <c r="CB372" s="90"/>
      <c r="CC372" s="90"/>
      <c r="CD372" s="90"/>
      <c r="CE372" s="90"/>
      <c r="CF372" s="90"/>
      <c r="CG372" s="90"/>
      <c r="CH372" s="90"/>
      <c r="CI372" s="90"/>
      <c r="CJ372" s="90"/>
      <c r="CK372" s="90"/>
      <c r="CL372" s="90"/>
      <c r="CM372" s="90"/>
      <c r="CN372" s="90"/>
      <c r="CO372" s="90"/>
      <c r="CP372" s="90"/>
      <c r="CQ372" s="90"/>
      <c r="CR372" s="90"/>
      <c r="CS372" s="90"/>
      <c r="CT372" s="90"/>
      <c r="CU372" s="90"/>
      <c r="CV372" s="90"/>
      <c r="CW372" s="90"/>
      <c r="CX372" s="90"/>
    </row>
    <row r="373" spans="3:102" ht="23.25" x14ac:dyDescent="0.35"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  <c r="AH373" s="90"/>
      <c r="AI373" s="90"/>
      <c r="AJ373" s="90"/>
      <c r="AK373" s="90"/>
      <c r="AL373" s="90"/>
      <c r="AM373" s="90"/>
      <c r="AN373" s="90"/>
      <c r="AO373" s="90"/>
      <c r="AP373" s="90"/>
      <c r="AQ373" s="90"/>
      <c r="AR373" s="90"/>
      <c r="AS373" s="90"/>
      <c r="AT373" s="90"/>
      <c r="AU373" s="90"/>
      <c r="AV373" s="90"/>
      <c r="AW373" s="90"/>
      <c r="AX373" s="90"/>
      <c r="AY373" s="90"/>
      <c r="AZ373" s="90"/>
      <c r="BA373" s="90"/>
      <c r="BB373" s="90"/>
      <c r="BC373" s="90"/>
      <c r="BD373" s="90"/>
      <c r="BE373" s="90"/>
      <c r="BF373" s="90"/>
      <c r="BG373" s="90"/>
      <c r="BH373" s="90"/>
      <c r="BI373" s="90"/>
      <c r="BJ373" s="90"/>
      <c r="BK373" s="90"/>
      <c r="BL373" s="90"/>
      <c r="BM373" s="90"/>
      <c r="BN373" s="90"/>
      <c r="BO373" s="90"/>
      <c r="BP373" s="90"/>
      <c r="BQ373" s="90"/>
      <c r="BR373" s="90"/>
      <c r="BS373" s="90"/>
      <c r="BT373" s="90"/>
      <c r="BU373" s="90"/>
      <c r="BV373" s="90"/>
      <c r="BW373" s="90"/>
      <c r="BX373" s="90"/>
      <c r="BY373" s="90"/>
      <c r="BZ373" s="90"/>
      <c r="CA373" s="90"/>
      <c r="CB373" s="90"/>
      <c r="CC373" s="90"/>
      <c r="CD373" s="90"/>
      <c r="CE373" s="90"/>
      <c r="CF373" s="90"/>
      <c r="CG373" s="90"/>
      <c r="CH373" s="90"/>
      <c r="CI373" s="90"/>
      <c r="CJ373" s="90"/>
      <c r="CK373" s="90"/>
      <c r="CL373" s="90"/>
      <c r="CM373" s="90"/>
      <c r="CN373" s="90"/>
      <c r="CO373" s="90"/>
      <c r="CP373" s="90"/>
      <c r="CQ373" s="90"/>
      <c r="CR373" s="90"/>
      <c r="CS373" s="90"/>
      <c r="CT373" s="90"/>
      <c r="CU373" s="90"/>
      <c r="CV373" s="90"/>
      <c r="CW373" s="90"/>
      <c r="CX373" s="90"/>
    </row>
    <row r="374" spans="3:102" ht="23.25" x14ac:dyDescent="0.35"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  <c r="AH374" s="90"/>
      <c r="AI374" s="90"/>
      <c r="AJ374" s="90"/>
      <c r="AK374" s="90"/>
      <c r="AL374" s="90"/>
      <c r="AM374" s="90"/>
      <c r="AN374" s="90"/>
      <c r="AO374" s="90"/>
      <c r="AP374" s="90"/>
      <c r="AQ374" s="90"/>
      <c r="AR374" s="90"/>
      <c r="AS374" s="90"/>
      <c r="AT374" s="90"/>
      <c r="AU374" s="90"/>
      <c r="AV374" s="90"/>
      <c r="AW374" s="90"/>
      <c r="AX374" s="90"/>
      <c r="AY374" s="90"/>
      <c r="AZ374" s="90"/>
      <c r="BA374" s="90"/>
      <c r="BB374" s="90"/>
      <c r="BC374" s="90"/>
      <c r="BD374" s="90"/>
      <c r="BE374" s="90"/>
      <c r="BF374" s="90"/>
      <c r="BG374" s="90"/>
      <c r="BH374" s="90"/>
      <c r="BI374" s="90"/>
      <c r="BJ374" s="90"/>
      <c r="BK374" s="90"/>
      <c r="BL374" s="90"/>
      <c r="BM374" s="90"/>
      <c r="BN374" s="90"/>
      <c r="BO374" s="90"/>
      <c r="BP374" s="90"/>
      <c r="BQ374" s="90"/>
      <c r="BR374" s="90"/>
      <c r="BS374" s="90"/>
      <c r="BT374" s="90"/>
      <c r="BU374" s="90"/>
      <c r="BV374" s="90"/>
      <c r="BW374" s="90"/>
      <c r="BX374" s="90"/>
      <c r="BY374" s="90"/>
      <c r="BZ374" s="90"/>
      <c r="CA374" s="90"/>
      <c r="CB374" s="90"/>
      <c r="CC374" s="90"/>
      <c r="CD374" s="90"/>
      <c r="CE374" s="90"/>
      <c r="CF374" s="90"/>
      <c r="CG374" s="90"/>
      <c r="CH374" s="90"/>
      <c r="CI374" s="90"/>
      <c r="CJ374" s="90"/>
      <c r="CK374" s="90"/>
      <c r="CL374" s="90"/>
      <c r="CM374" s="90"/>
      <c r="CN374" s="90"/>
      <c r="CO374" s="90"/>
      <c r="CP374" s="90"/>
      <c r="CQ374" s="90"/>
      <c r="CR374" s="90"/>
      <c r="CS374" s="90"/>
      <c r="CT374" s="90"/>
      <c r="CU374" s="90"/>
      <c r="CV374" s="90"/>
      <c r="CW374" s="90"/>
      <c r="CX374" s="90"/>
    </row>
    <row r="375" spans="3:102" ht="23.25" x14ac:dyDescent="0.35"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  <c r="AH375" s="90"/>
      <c r="AI375" s="90"/>
      <c r="AJ375" s="90"/>
      <c r="AK375" s="90"/>
      <c r="AL375" s="90"/>
      <c r="AM375" s="90"/>
      <c r="AN375" s="90"/>
      <c r="AO375" s="90"/>
      <c r="AP375" s="90"/>
      <c r="AQ375" s="90"/>
      <c r="AR375" s="90"/>
      <c r="AS375" s="90"/>
      <c r="AT375" s="90"/>
      <c r="AU375" s="90"/>
      <c r="AV375" s="90"/>
      <c r="AW375" s="90"/>
      <c r="AX375" s="90"/>
      <c r="AY375" s="90"/>
      <c r="AZ375" s="90"/>
      <c r="BA375" s="90"/>
      <c r="BB375" s="90"/>
      <c r="BC375" s="90"/>
      <c r="BD375" s="90"/>
      <c r="BE375" s="90"/>
      <c r="BF375" s="90"/>
      <c r="BG375" s="90"/>
      <c r="BH375" s="90"/>
      <c r="BI375" s="90"/>
      <c r="BJ375" s="90"/>
      <c r="BK375" s="90"/>
      <c r="BL375" s="90"/>
      <c r="BM375" s="90"/>
      <c r="BN375" s="90"/>
      <c r="BO375" s="90"/>
      <c r="BP375" s="90"/>
      <c r="BQ375" s="90"/>
      <c r="BR375" s="90"/>
      <c r="BS375" s="90"/>
      <c r="BT375" s="90"/>
      <c r="BU375" s="90"/>
      <c r="BV375" s="90"/>
      <c r="BW375" s="90"/>
      <c r="BX375" s="90"/>
      <c r="BY375" s="90"/>
      <c r="BZ375" s="90"/>
      <c r="CA375" s="90"/>
      <c r="CB375" s="90"/>
      <c r="CC375" s="90"/>
      <c r="CD375" s="90"/>
      <c r="CE375" s="90"/>
      <c r="CF375" s="90"/>
      <c r="CG375" s="90"/>
      <c r="CH375" s="90"/>
      <c r="CI375" s="90"/>
      <c r="CJ375" s="90"/>
      <c r="CK375" s="90"/>
      <c r="CL375" s="90"/>
      <c r="CM375" s="90"/>
      <c r="CN375" s="90"/>
      <c r="CO375" s="90"/>
      <c r="CP375" s="90"/>
      <c r="CQ375" s="90"/>
      <c r="CR375" s="90"/>
      <c r="CS375" s="90"/>
      <c r="CT375" s="90"/>
      <c r="CU375" s="90"/>
      <c r="CV375" s="90"/>
      <c r="CW375" s="90"/>
      <c r="CX375" s="90"/>
    </row>
    <row r="376" spans="3:102" ht="23.25" x14ac:dyDescent="0.35"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  <c r="AH376" s="90"/>
      <c r="AI376" s="90"/>
      <c r="AJ376" s="90"/>
      <c r="AK376" s="90"/>
      <c r="AL376" s="90"/>
      <c r="AM376" s="90"/>
      <c r="AN376" s="90"/>
      <c r="AO376" s="90"/>
      <c r="AP376" s="90"/>
      <c r="AQ376" s="90"/>
      <c r="AR376" s="90"/>
      <c r="AS376" s="90"/>
      <c r="AT376" s="90"/>
      <c r="AU376" s="90"/>
      <c r="AV376" s="90"/>
      <c r="AW376" s="90"/>
      <c r="AX376" s="90"/>
      <c r="AY376" s="90"/>
      <c r="AZ376" s="90"/>
      <c r="BA376" s="90"/>
      <c r="BB376" s="90"/>
      <c r="BC376" s="90"/>
      <c r="BD376" s="90"/>
      <c r="BE376" s="90"/>
      <c r="BF376" s="90"/>
      <c r="BG376" s="90"/>
      <c r="BH376" s="90"/>
      <c r="BI376" s="90"/>
      <c r="BJ376" s="90"/>
      <c r="BK376" s="90"/>
      <c r="BL376" s="90"/>
      <c r="BM376" s="90"/>
      <c r="BN376" s="90"/>
      <c r="BO376" s="90"/>
      <c r="BP376" s="90"/>
      <c r="BQ376" s="90"/>
      <c r="BR376" s="90"/>
      <c r="BS376" s="90"/>
      <c r="BT376" s="90"/>
      <c r="BU376" s="90"/>
      <c r="BV376" s="90"/>
      <c r="BW376" s="90"/>
      <c r="BX376" s="90"/>
      <c r="BY376" s="90"/>
      <c r="BZ376" s="90"/>
      <c r="CA376" s="90"/>
      <c r="CB376" s="90"/>
      <c r="CC376" s="90"/>
      <c r="CD376" s="90"/>
      <c r="CE376" s="90"/>
      <c r="CF376" s="90"/>
      <c r="CG376" s="90"/>
      <c r="CH376" s="90"/>
      <c r="CI376" s="90"/>
      <c r="CJ376" s="90"/>
      <c r="CK376" s="90"/>
      <c r="CL376" s="90"/>
      <c r="CM376" s="90"/>
      <c r="CN376" s="90"/>
      <c r="CO376" s="90"/>
      <c r="CP376" s="90"/>
      <c r="CQ376" s="90"/>
      <c r="CR376" s="90"/>
      <c r="CS376" s="90"/>
      <c r="CT376" s="90"/>
      <c r="CU376" s="90"/>
      <c r="CV376" s="90"/>
      <c r="CW376" s="90"/>
      <c r="CX376" s="90"/>
    </row>
    <row r="377" spans="3:102" ht="23.25" x14ac:dyDescent="0.35"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  <c r="AH377" s="90"/>
      <c r="AI377" s="90"/>
      <c r="AJ377" s="90"/>
      <c r="AK377" s="90"/>
      <c r="AL377" s="90"/>
      <c r="AM377" s="90"/>
      <c r="AN377" s="90"/>
      <c r="AO377" s="90"/>
      <c r="AP377" s="90"/>
      <c r="AQ377" s="90"/>
      <c r="AR377" s="90"/>
      <c r="AS377" s="90"/>
      <c r="AT377" s="90"/>
      <c r="AU377" s="90"/>
      <c r="AV377" s="90"/>
      <c r="AW377" s="90"/>
      <c r="AX377" s="90"/>
      <c r="AY377" s="90"/>
      <c r="AZ377" s="90"/>
      <c r="BA377" s="90"/>
      <c r="BB377" s="90"/>
      <c r="BC377" s="90"/>
      <c r="BD377" s="90"/>
      <c r="BE377" s="90"/>
      <c r="BF377" s="90"/>
      <c r="BG377" s="90"/>
      <c r="BH377" s="90"/>
      <c r="BI377" s="90"/>
      <c r="BJ377" s="90"/>
      <c r="BK377" s="90"/>
      <c r="BL377" s="90"/>
      <c r="BM377" s="90"/>
      <c r="BN377" s="90"/>
      <c r="BO377" s="90"/>
      <c r="BP377" s="90"/>
      <c r="BQ377" s="90"/>
      <c r="BR377" s="90"/>
      <c r="BS377" s="90"/>
      <c r="BT377" s="90"/>
      <c r="BU377" s="90"/>
      <c r="BV377" s="90"/>
      <c r="BW377" s="90"/>
      <c r="BX377" s="90"/>
      <c r="BY377" s="90"/>
      <c r="BZ377" s="90"/>
      <c r="CA377" s="90"/>
      <c r="CB377" s="90"/>
      <c r="CC377" s="90"/>
      <c r="CD377" s="90"/>
      <c r="CE377" s="90"/>
      <c r="CF377" s="90"/>
      <c r="CG377" s="90"/>
      <c r="CH377" s="90"/>
      <c r="CI377" s="90"/>
      <c r="CJ377" s="90"/>
      <c r="CK377" s="90"/>
      <c r="CL377" s="90"/>
      <c r="CM377" s="90"/>
      <c r="CN377" s="90"/>
      <c r="CO377" s="90"/>
      <c r="CP377" s="90"/>
      <c r="CQ377" s="90"/>
      <c r="CR377" s="90"/>
      <c r="CS377" s="90"/>
      <c r="CT377" s="90"/>
      <c r="CU377" s="90"/>
      <c r="CV377" s="90"/>
      <c r="CW377" s="90"/>
      <c r="CX377" s="90"/>
    </row>
    <row r="378" spans="3:102" ht="23.25" x14ac:dyDescent="0.35"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  <c r="AH378" s="90"/>
      <c r="AI378" s="90"/>
      <c r="AJ378" s="90"/>
      <c r="AK378" s="90"/>
      <c r="AL378" s="90"/>
      <c r="AM378" s="90"/>
      <c r="AN378" s="90"/>
      <c r="AO378" s="90"/>
      <c r="AP378" s="90"/>
      <c r="AQ378" s="90"/>
      <c r="AR378" s="90"/>
      <c r="AS378" s="90"/>
      <c r="AT378" s="90"/>
      <c r="AU378" s="90"/>
      <c r="AV378" s="90"/>
      <c r="AW378" s="90"/>
      <c r="AX378" s="90"/>
      <c r="AY378" s="90"/>
      <c r="AZ378" s="90"/>
      <c r="BA378" s="90"/>
      <c r="BB378" s="90"/>
      <c r="BC378" s="90"/>
      <c r="BD378" s="90"/>
      <c r="BE378" s="90"/>
      <c r="BF378" s="90"/>
      <c r="BG378" s="90"/>
      <c r="BH378" s="90"/>
      <c r="BI378" s="90"/>
      <c r="BJ378" s="90"/>
      <c r="BK378" s="90"/>
      <c r="BL378" s="90"/>
      <c r="BM378" s="90"/>
      <c r="BN378" s="90"/>
      <c r="BO378" s="90"/>
      <c r="BP378" s="90"/>
      <c r="BQ378" s="90"/>
      <c r="BR378" s="90"/>
      <c r="BS378" s="90"/>
      <c r="BT378" s="90"/>
      <c r="BU378" s="90"/>
      <c r="BV378" s="90"/>
      <c r="BW378" s="90"/>
      <c r="BX378" s="90"/>
      <c r="BY378" s="90"/>
      <c r="BZ378" s="90"/>
      <c r="CA378" s="90"/>
      <c r="CB378" s="90"/>
      <c r="CC378" s="90"/>
      <c r="CD378" s="90"/>
      <c r="CE378" s="90"/>
      <c r="CF378" s="90"/>
      <c r="CG378" s="90"/>
      <c r="CH378" s="90"/>
      <c r="CI378" s="90"/>
      <c r="CJ378" s="90"/>
      <c r="CK378" s="90"/>
      <c r="CL378" s="90"/>
      <c r="CM378" s="90"/>
      <c r="CN378" s="90"/>
      <c r="CO378" s="90"/>
      <c r="CP378" s="90"/>
      <c r="CQ378" s="90"/>
      <c r="CR378" s="90"/>
      <c r="CS378" s="90"/>
      <c r="CT378" s="90"/>
      <c r="CU378" s="90"/>
      <c r="CV378" s="90"/>
      <c r="CW378" s="90"/>
      <c r="CX378" s="90"/>
    </row>
    <row r="379" spans="3:102" ht="23.25" x14ac:dyDescent="0.35"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  <c r="AH379" s="90"/>
      <c r="AI379" s="90"/>
      <c r="AJ379" s="90"/>
      <c r="AK379" s="90"/>
      <c r="AL379" s="90"/>
      <c r="AM379" s="90"/>
      <c r="AN379" s="90"/>
      <c r="AO379" s="90"/>
      <c r="AP379" s="90"/>
      <c r="AQ379" s="90"/>
      <c r="AR379" s="90"/>
      <c r="AS379" s="90"/>
      <c r="AT379" s="90"/>
      <c r="AU379" s="90"/>
      <c r="AV379" s="90"/>
      <c r="AW379" s="90"/>
      <c r="AX379" s="90"/>
      <c r="AY379" s="90"/>
      <c r="AZ379" s="90"/>
      <c r="BA379" s="90"/>
      <c r="BB379" s="90"/>
      <c r="BC379" s="90"/>
      <c r="BD379" s="90"/>
      <c r="BE379" s="90"/>
      <c r="BF379" s="90"/>
      <c r="BG379" s="90"/>
      <c r="BH379" s="90"/>
      <c r="BI379" s="90"/>
      <c r="BJ379" s="90"/>
      <c r="BK379" s="90"/>
      <c r="BL379" s="90"/>
      <c r="BM379" s="90"/>
      <c r="BN379" s="90"/>
      <c r="BO379" s="90"/>
      <c r="BP379" s="90"/>
      <c r="BQ379" s="90"/>
      <c r="BR379" s="90"/>
      <c r="BS379" s="90"/>
      <c r="BT379" s="90"/>
      <c r="BU379" s="90"/>
      <c r="BV379" s="90"/>
      <c r="BW379" s="90"/>
      <c r="BX379" s="90"/>
      <c r="BY379" s="90"/>
      <c r="BZ379" s="90"/>
      <c r="CA379" s="90"/>
      <c r="CB379" s="90"/>
      <c r="CC379" s="90"/>
      <c r="CD379" s="90"/>
      <c r="CE379" s="90"/>
      <c r="CF379" s="90"/>
      <c r="CG379" s="90"/>
      <c r="CH379" s="90"/>
      <c r="CI379" s="90"/>
      <c r="CJ379" s="90"/>
      <c r="CK379" s="90"/>
      <c r="CL379" s="90"/>
      <c r="CM379" s="90"/>
      <c r="CN379" s="90"/>
      <c r="CO379" s="90"/>
      <c r="CP379" s="90"/>
      <c r="CQ379" s="90"/>
      <c r="CR379" s="90"/>
      <c r="CS379" s="90"/>
      <c r="CT379" s="90"/>
      <c r="CU379" s="90"/>
      <c r="CV379" s="90"/>
      <c r="CW379" s="90"/>
      <c r="CX379" s="90"/>
    </row>
    <row r="380" spans="3:102" ht="23.25" x14ac:dyDescent="0.35"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  <c r="AH380" s="90"/>
      <c r="AI380" s="90"/>
      <c r="AJ380" s="90"/>
      <c r="AK380" s="90"/>
      <c r="AL380" s="90"/>
      <c r="AM380" s="90"/>
      <c r="AN380" s="90"/>
      <c r="AO380" s="90"/>
      <c r="AP380" s="90"/>
      <c r="AQ380" s="90"/>
      <c r="AR380" s="90"/>
      <c r="AS380" s="90"/>
      <c r="AT380" s="90"/>
      <c r="AU380" s="90"/>
      <c r="AV380" s="90"/>
      <c r="AW380" s="90"/>
      <c r="AX380" s="90"/>
      <c r="AY380" s="90"/>
      <c r="AZ380" s="90"/>
      <c r="BA380" s="90"/>
      <c r="BB380" s="90"/>
      <c r="BC380" s="90"/>
      <c r="BD380" s="90"/>
      <c r="BE380" s="90"/>
      <c r="BF380" s="90"/>
      <c r="BG380" s="90"/>
      <c r="BH380" s="90"/>
      <c r="BI380" s="90"/>
      <c r="BJ380" s="90"/>
      <c r="BK380" s="90"/>
      <c r="BL380" s="90"/>
      <c r="BM380" s="90"/>
      <c r="BN380" s="90"/>
      <c r="BO380" s="90"/>
      <c r="BP380" s="90"/>
      <c r="BQ380" s="90"/>
      <c r="BR380" s="90"/>
      <c r="BS380" s="90"/>
      <c r="BT380" s="90"/>
      <c r="BU380" s="90"/>
      <c r="BV380" s="90"/>
      <c r="BW380" s="90"/>
      <c r="BX380" s="90"/>
      <c r="BY380" s="90"/>
      <c r="BZ380" s="90"/>
      <c r="CA380" s="90"/>
      <c r="CB380" s="90"/>
      <c r="CC380" s="90"/>
      <c r="CD380" s="90"/>
      <c r="CE380" s="90"/>
      <c r="CF380" s="90"/>
      <c r="CG380" s="90"/>
      <c r="CH380" s="90"/>
      <c r="CI380" s="90"/>
      <c r="CJ380" s="90"/>
      <c r="CK380" s="90"/>
      <c r="CL380" s="90"/>
      <c r="CM380" s="90"/>
      <c r="CN380" s="90"/>
      <c r="CO380" s="90"/>
      <c r="CP380" s="90"/>
      <c r="CQ380" s="90"/>
      <c r="CR380" s="90"/>
      <c r="CS380" s="90"/>
      <c r="CT380" s="90"/>
      <c r="CU380" s="90"/>
      <c r="CV380" s="90"/>
      <c r="CW380" s="90"/>
      <c r="CX380" s="90"/>
    </row>
    <row r="381" spans="3:102" ht="23.25" x14ac:dyDescent="0.35"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  <c r="AH381" s="90"/>
      <c r="AI381" s="90"/>
      <c r="AJ381" s="90"/>
      <c r="AK381" s="90"/>
      <c r="AL381" s="90"/>
      <c r="AM381" s="90"/>
      <c r="AN381" s="90"/>
      <c r="AO381" s="90"/>
      <c r="AP381" s="90"/>
      <c r="AQ381" s="90"/>
      <c r="AR381" s="90"/>
      <c r="AS381" s="90"/>
      <c r="AT381" s="90"/>
      <c r="AU381" s="90"/>
      <c r="AV381" s="90"/>
      <c r="AW381" s="90"/>
      <c r="AX381" s="90"/>
      <c r="AY381" s="90"/>
      <c r="AZ381" s="90"/>
      <c r="BA381" s="90"/>
      <c r="BB381" s="90"/>
      <c r="BC381" s="90"/>
      <c r="BD381" s="90"/>
      <c r="BE381" s="90"/>
      <c r="BF381" s="90"/>
      <c r="BG381" s="90"/>
      <c r="BH381" s="90"/>
      <c r="BI381" s="90"/>
      <c r="BJ381" s="90"/>
      <c r="BK381" s="90"/>
      <c r="BL381" s="90"/>
      <c r="BM381" s="90"/>
      <c r="BN381" s="90"/>
      <c r="BO381" s="90"/>
      <c r="BP381" s="90"/>
      <c r="BQ381" s="90"/>
      <c r="BR381" s="90"/>
      <c r="BS381" s="90"/>
      <c r="BT381" s="90"/>
      <c r="BU381" s="90"/>
      <c r="BV381" s="90"/>
      <c r="BW381" s="90"/>
      <c r="BX381" s="90"/>
      <c r="BY381" s="90"/>
      <c r="BZ381" s="90"/>
      <c r="CA381" s="90"/>
      <c r="CB381" s="90"/>
      <c r="CC381" s="90"/>
      <c r="CD381" s="90"/>
      <c r="CE381" s="90"/>
      <c r="CF381" s="90"/>
      <c r="CG381" s="90"/>
      <c r="CH381" s="90"/>
      <c r="CI381" s="90"/>
      <c r="CJ381" s="90"/>
      <c r="CK381" s="90"/>
      <c r="CL381" s="90"/>
      <c r="CM381" s="90"/>
      <c r="CN381" s="90"/>
      <c r="CO381" s="90"/>
      <c r="CP381" s="90"/>
      <c r="CQ381" s="90"/>
      <c r="CR381" s="90"/>
      <c r="CS381" s="90"/>
      <c r="CT381" s="90"/>
      <c r="CU381" s="90"/>
      <c r="CV381" s="90"/>
      <c r="CW381" s="90"/>
      <c r="CX381" s="90"/>
    </row>
    <row r="382" spans="3:102" ht="23.25" x14ac:dyDescent="0.35"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  <c r="AH382" s="90"/>
      <c r="AI382" s="90"/>
      <c r="AJ382" s="90"/>
      <c r="AK382" s="90"/>
      <c r="AL382" s="90"/>
      <c r="AM382" s="90"/>
      <c r="AN382" s="90"/>
      <c r="AO382" s="90"/>
      <c r="AP382" s="90"/>
      <c r="AQ382" s="90"/>
      <c r="AR382" s="90"/>
      <c r="AS382" s="90"/>
      <c r="AT382" s="90"/>
      <c r="AU382" s="90"/>
      <c r="AV382" s="90"/>
      <c r="AW382" s="90"/>
      <c r="AX382" s="90"/>
      <c r="AY382" s="90"/>
      <c r="AZ382" s="90"/>
      <c r="BA382" s="90"/>
      <c r="BB382" s="90"/>
      <c r="BC382" s="90"/>
      <c r="BD382" s="90"/>
      <c r="BE382" s="90"/>
      <c r="BF382" s="90"/>
      <c r="BG382" s="90"/>
      <c r="BH382" s="90"/>
      <c r="BI382" s="90"/>
      <c r="BJ382" s="90"/>
      <c r="BK382" s="90"/>
      <c r="BL382" s="90"/>
      <c r="BM382" s="90"/>
      <c r="BN382" s="90"/>
      <c r="BO382" s="90"/>
      <c r="BP382" s="90"/>
      <c r="BQ382" s="90"/>
      <c r="BR382" s="90"/>
      <c r="BS382" s="90"/>
      <c r="BT382" s="90"/>
      <c r="BU382" s="90"/>
      <c r="BV382" s="90"/>
      <c r="BW382" s="90"/>
      <c r="BX382" s="90"/>
      <c r="BY382" s="90"/>
      <c r="BZ382" s="90"/>
      <c r="CA382" s="90"/>
      <c r="CB382" s="90"/>
      <c r="CC382" s="90"/>
      <c r="CD382" s="90"/>
      <c r="CE382" s="90"/>
      <c r="CF382" s="90"/>
      <c r="CG382" s="90"/>
      <c r="CH382" s="90"/>
      <c r="CI382" s="90"/>
      <c r="CJ382" s="90"/>
      <c r="CK382" s="90"/>
      <c r="CL382" s="90"/>
      <c r="CM382" s="90"/>
      <c r="CN382" s="90"/>
      <c r="CO382" s="90"/>
      <c r="CP382" s="90"/>
      <c r="CQ382" s="90"/>
      <c r="CR382" s="90"/>
      <c r="CS382" s="90"/>
      <c r="CT382" s="90"/>
      <c r="CU382" s="90"/>
      <c r="CV382" s="90"/>
      <c r="CW382" s="90"/>
      <c r="CX382" s="90"/>
    </row>
    <row r="383" spans="3:102" ht="23.25" x14ac:dyDescent="0.35"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  <c r="AD383" s="90"/>
      <c r="AE383" s="90"/>
      <c r="AF383" s="90"/>
      <c r="AG383" s="90"/>
      <c r="AH383" s="90"/>
      <c r="AI383" s="90"/>
      <c r="AJ383" s="90"/>
      <c r="AK383" s="90"/>
      <c r="AL383" s="90"/>
      <c r="AM383" s="90"/>
      <c r="AN383" s="90"/>
      <c r="AO383" s="90"/>
      <c r="AP383" s="90"/>
      <c r="AQ383" s="90"/>
      <c r="AR383" s="90"/>
      <c r="AS383" s="90"/>
      <c r="AT383" s="90"/>
      <c r="AU383" s="90"/>
      <c r="AV383" s="90"/>
      <c r="AW383" s="90"/>
      <c r="AX383" s="90"/>
      <c r="AY383" s="90"/>
      <c r="AZ383" s="90"/>
      <c r="BA383" s="90"/>
      <c r="BB383" s="90"/>
      <c r="BC383" s="90"/>
      <c r="BD383" s="90"/>
      <c r="BE383" s="90"/>
      <c r="BF383" s="90"/>
      <c r="BG383" s="90"/>
      <c r="BH383" s="90"/>
      <c r="BI383" s="90"/>
      <c r="BJ383" s="90"/>
      <c r="BK383" s="90"/>
      <c r="BL383" s="90"/>
      <c r="BM383" s="90"/>
      <c r="BN383" s="90"/>
      <c r="BO383" s="90"/>
      <c r="BP383" s="90"/>
      <c r="BQ383" s="90"/>
      <c r="BR383" s="90"/>
      <c r="BS383" s="90"/>
      <c r="BT383" s="90"/>
      <c r="BU383" s="90"/>
      <c r="BV383" s="90"/>
      <c r="BW383" s="90"/>
      <c r="BX383" s="90"/>
      <c r="BY383" s="90"/>
      <c r="BZ383" s="90"/>
      <c r="CA383" s="90"/>
      <c r="CB383" s="90"/>
      <c r="CC383" s="90"/>
      <c r="CD383" s="90"/>
      <c r="CE383" s="90"/>
      <c r="CF383" s="90"/>
      <c r="CG383" s="90"/>
      <c r="CH383" s="90"/>
      <c r="CI383" s="90"/>
      <c r="CJ383" s="90"/>
      <c r="CK383" s="90"/>
      <c r="CL383" s="90"/>
      <c r="CM383" s="90"/>
      <c r="CN383" s="90"/>
      <c r="CO383" s="90"/>
      <c r="CP383" s="90"/>
      <c r="CQ383" s="90"/>
      <c r="CR383" s="90"/>
      <c r="CS383" s="90"/>
      <c r="CT383" s="90"/>
      <c r="CU383" s="90"/>
      <c r="CV383" s="90"/>
      <c r="CW383" s="90"/>
      <c r="CX383" s="90"/>
    </row>
    <row r="384" spans="3:102" ht="23.25" x14ac:dyDescent="0.35"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  <c r="AD384" s="90"/>
      <c r="AE384" s="90"/>
      <c r="AF384" s="90"/>
      <c r="AG384" s="90"/>
      <c r="AH384" s="90"/>
      <c r="AI384" s="90"/>
      <c r="AJ384" s="90"/>
      <c r="AK384" s="90"/>
      <c r="AL384" s="90"/>
      <c r="AM384" s="90"/>
      <c r="AN384" s="90"/>
      <c r="AO384" s="90"/>
      <c r="AP384" s="90"/>
      <c r="AQ384" s="90"/>
      <c r="AR384" s="90"/>
      <c r="AS384" s="90"/>
      <c r="AT384" s="90"/>
      <c r="AU384" s="90"/>
      <c r="AV384" s="90"/>
      <c r="AW384" s="90"/>
      <c r="AX384" s="90"/>
      <c r="AY384" s="90"/>
      <c r="AZ384" s="90"/>
      <c r="BA384" s="90"/>
      <c r="BB384" s="90"/>
      <c r="BC384" s="90"/>
      <c r="BD384" s="90"/>
      <c r="BE384" s="90"/>
      <c r="BF384" s="90"/>
      <c r="BG384" s="90"/>
      <c r="BH384" s="90"/>
      <c r="BI384" s="90"/>
      <c r="BJ384" s="90"/>
      <c r="BK384" s="90"/>
      <c r="BL384" s="90"/>
      <c r="BM384" s="90"/>
      <c r="BN384" s="90"/>
      <c r="BO384" s="90"/>
      <c r="BP384" s="90"/>
      <c r="BQ384" s="90"/>
      <c r="BR384" s="90"/>
      <c r="BS384" s="90"/>
      <c r="BT384" s="90"/>
      <c r="BU384" s="90"/>
      <c r="BV384" s="90"/>
      <c r="BW384" s="90"/>
      <c r="BX384" s="90"/>
      <c r="BY384" s="90"/>
      <c r="BZ384" s="90"/>
      <c r="CA384" s="90"/>
      <c r="CB384" s="90"/>
      <c r="CC384" s="90"/>
      <c r="CD384" s="90"/>
      <c r="CE384" s="90"/>
      <c r="CF384" s="90"/>
      <c r="CG384" s="90"/>
      <c r="CH384" s="90"/>
      <c r="CI384" s="90"/>
      <c r="CJ384" s="90"/>
      <c r="CK384" s="90"/>
      <c r="CL384" s="90"/>
      <c r="CM384" s="90"/>
      <c r="CN384" s="90"/>
      <c r="CO384" s="90"/>
      <c r="CP384" s="90"/>
      <c r="CQ384" s="90"/>
      <c r="CR384" s="90"/>
      <c r="CS384" s="90"/>
      <c r="CT384" s="90"/>
      <c r="CU384" s="90"/>
      <c r="CV384" s="90"/>
      <c r="CW384" s="90"/>
      <c r="CX384" s="90"/>
    </row>
    <row r="385" spans="3:102" ht="23.25" x14ac:dyDescent="0.35"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  <c r="AD385" s="90"/>
      <c r="AE385" s="90"/>
      <c r="AF385" s="90"/>
      <c r="AG385" s="90"/>
      <c r="AH385" s="90"/>
      <c r="AI385" s="90"/>
      <c r="AJ385" s="90"/>
      <c r="AK385" s="90"/>
      <c r="AL385" s="90"/>
      <c r="AM385" s="90"/>
      <c r="AN385" s="90"/>
      <c r="AO385" s="90"/>
      <c r="AP385" s="90"/>
      <c r="AQ385" s="90"/>
      <c r="AR385" s="90"/>
      <c r="AS385" s="90"/>
      <c r="AT385" s="90"/>
      <c r="AU385" s="90"/>
      <c r="AV385" s="90"/>
      <c r="AW385" s="90"/>
      <c r="AX385" s="90"/>
      <c r="AY385" s="90"/>
      <c r="AZ385" s="90"/>
      <c r="BA385" s="90"/>
      <c r="BB385" s="90"/>
      <c r="BC385" s="90"/>
      <c r="BD385" s="90"/>
      <c r="BE385" s="90"/>
      <c r="BF385" s="90"/>
      <c r="BG385" s="90"/>
      <c r="BH385" s="90"/>
      <c r="BI385" s="90"/>
      <c r="BJ385" s="90"/>
      <c r="BK385" s="90"/>
      <c r="BL385" s="90"/>
      <c r="BM385" s="90"/>
      <c r="BN385" s="90"/>
      <c r="BO385" s="90"/>
      <c r="BP385" s="90"/>
      <c r="BQ385" s="90"/>
      <c r="BR385" s="90"/>
      <c r="BS385" s="90"/>
      <c r="BT385" s="90"/>
      <c r="BU385" s="90"/>
      <c r="BV385" s="90"/>
      <c r="BW385" s="90"/>
      <c r="BX385" s="90"/>
      <c r="BY385" s="90"/>
      <c r="BZ385" s="90"/>
      <c r="CA385" s="90"/>
      <c r="CB385" s="90"/>
      <c r="CC385" s="90"/>
      <c r="CD385" s="90"/>
      <c r="CE385" s="90"/>
      <c r="CF385" s="90"/>
      <c r="CG385" s="90"/>
      <c r="CH385" s="90"/>
      <c r="CI385" s="90"/>
      <c r="CJ385" s="90"/>
      <c r="CK385" s="90"/>
      <c r="CL385" s="90"/>
      <c r="CM385" s="90"/>
      <c r="CN385" s="90"/>
      <c r="CO385" s="90"/>
      <c r="CP385" s="90"/>
      <c r="CQ385" s="90"/>
      <c r="CR385" s="90"/>
      <c r="CS385" s="90"/>
      <c r="CT385" s="90"/>
      <c r="CU385" s="90"/>
      <c r="CV385" s="90"/>
      <c r="CW385" s="90"/>
      <c r="CX385" s="90"/>
    </row>
    <row r="386" spans="3:102" ht="23.25" x14ac:dyDescent="0.35"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  <c r="AD386" s="90"/>
      <c r="AE386" s="90"/>
      <c r="AF386" s="90"/>
      <c r="AG386" s="90"/>
      <c r="AH386" s="90"/>
      <c r="AI386" s="90"/>
      <c r="AJ386" s="90"/>
      <c r="AK386" s="90"/>
      <c r="AL386" s="90"/>
      <c r="AM386" s="90"/>
      <c r="AN386" s="90"/>
      <c r="AO386" s="90"/>
      <c r="AP386" s="90"/>
      <c r="AQ386" s="90"/>
      <c r="AR386" s="90"/>
      <c r="AS386" s="90"/>
      <c r="AT386" s="90"/>
      <c r="AU386" s="90"/>
      <c r="AV386" s="90"/>
      <c r="AW386" s="90"/>
      <c r="AX386" s="90"/>
      <c r="AY386" s="90"/>
      <c r="AZ386" s="90"/>
      <c r="BA386" s="90"/>
      <c r="BB386" s="90"/>
      <c r="BC386" s="90"/>
      <c r="BD386" s="90"/>
      <c r="BE386" s="90"/>
      <c r="BF386" s="90"/>
      <c r="BG386" s="90"/>
      <c r="BH386" s="90"/>
      <c r="BI386" s="90"/>
      <c r="BJ386" s="90"/>
      <c r="BK386" s="90"/>
      <c r="BL386" s="90"/>
      <c r="BM386" s="90"/>
      <c r="BN386" s="90"/>
      <c r="BO386" s="90"/>
      <c r="BP386" s="90"/>
      <c r="BQ386" s="90"/>
      <c r="BR386" s="90"/>
      <c r="BS386" s="90"/>
      <c r="BT386" s="90"/>
      <c r="BU386" s="90"/>
      <c r="BV386" s="90"/>
      <c r="BW386" s="90"/>
      <c r="BX386" s="90"/>
      <c r="BY386" s="90"/>
      <c r="BZ386" s="90"/>
      <c r="CA386" s="90"/>
      <c r="CB386" s="90"/>
      <c r="CC386" s="90"/>
      <c r="CD386" s="90"/>
      <c r="CE386" s="90"/>
      <c r="CF386" s="90"/>
      <c r="CG386" s="90"/>
      <c r="CH386" s="90"/>
      <c r="CI386" s="90"/>
      <c r="CJ386" s="90"/>
      <c r="CK386" s="90"/>
      <c r="CL386" s="90"/>
      <c r="CM386" s="90"/>
      <c r="CN386" s="90"/>
      <c r="CO386" s="90"/>
      <c r="CP386" s="90"/>
      <c r="CQ386" s="90"/>
      <c r="CR386" s="90"/>
      <c r="CS386" s="90"/>
      <c r="CT386" s="90"/>
      <c r="CU386" s="90"/>
      <c r="CV386" s="90"/>
      <c r="CW386" s="90"/>
      <c r="CX386" s="90"/>
    </row>
    <row r="387" spans="3:102" ht="23.25" x14ac:dyDescent="0.35"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  <c r="AD387" s="90"/>
      <c r="AE387" s="90"/>
      <c r="AF387" s="90"/>
      <c r="AG387" s="90"/>
      <c r="AH387" s="90"/>
      <c r="AI387" s="90"/>
      <c r="AJ387" s="90"/>
      <c r="AK387" s="90"/>
      <c r="AL387" s="90"/>
      <c r="AM387" s="90"/>
      <c r="AN387" s="90"/>
      <c r="AO387" s="90"/>
      <c r="AP387" s="90"/>
      <c r="AQ387" s="90"/>
      <c r="AR387" s="90"/>
      <c r="AS387" s="90"/>
      <c r="AT387" s="90"/>
      <c r="AU387" s="90"/>
      <c r="AV387" s="90"/>
      <c r="AW387" s="90"/>
      <c r="AX387" s="90"/>
      <c r="AY387" s="90"/>
      <c r="AZ387" s="90"/>
      <c r="BA387" s="90"/>
      <c r="BB387" s="90"/>
      <c r="BC387" s="90"/>
      <c r="BD387" s="90"/>
      <c r="BE387" s="90"/>
      <c r="BF387" s="90"/>
      <c r="BG387" s="90"/>
      <c r="BH387" s="90"/>
      <c r="BI387" s="90"/>
      <c r="BJ387" s="90"/>
      <c r="BK387" s="90"/>
      <c r="BL387" s="90"/>
      <c r="BM387" s="90"/>
      <c r="BN387" s="90"/>
      <c r="BO387" s="90"/>
      <c r="BP387" s="90"/>
      <c r="BQ387" s="90"/>
      <c r="BR387" s="90"/>
      <c r="BS387" s="90"/>
      <c r="BT387" s="90"/>
      <c r="BU387" s="90"/>
      <c r="BV387" s="90"/>
      <c r="BW387" s="90"/>
      <c r="BX387" s="90"/>
      <c r="BY387" s="90"/>
      <c r="BZ387" s="90"/>
      <c r="CA387" s="90"/>
      <c r="CB387" s="90"/>
      <c r="CC387" s="90"/>
      <c r="CD387" s="90"/>
      <c r="CE387" s="90"/>
      <c r="CF387" s="90"/>
      <c r="CG387" s="90"/>
      <c r="CH387" s="90"/>
      <c r="CI387" s="90"/>
      <c r="CJ387" s="90"/>
      <c r="CK387" s="90"/>
      <c r="CL387" s="90"/>
      <c r="CM387" s="90"/>
      <c r="CN387" s="90"/>
      <c r="CO387" s="90"/>
      <c r="CP387" s="90"/>
      <c r="CQ387" s="90"/>
      <c r="CR387" s="90"/>
      <c r="CS387" s="90"/>
      <c r="CT387" s="90"/>
      <c r="CU387" s="90"/>
      <c r="CV387" s="90"/>
      <c r="CW387" s="90"/>
      <c r="CX387" s="90"/>
    </row>
    <row r="388" spans="3:102" ht="23.25" x14ac:dyDescent="0.35"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  <c r="AD388" s="90"/>
      <c r="AE388" s="90"/>
      <c r="AF388" s="90"/>
      <c r="AG388" s="90"/>
      <c r="AH388" s="90"/>
      <c r="AI388" s="90"/>
      <c r="AJ388" s="90"/>
      <c r="AK388" s="90"/>
      <c r="AL388" s="90"/>
      <c r="AM388" s="90"/>
      <c r="AN388" s="90"/>
      <c r="AO388" s="90"/>
      <c r="AP388" s="90"/>
      <c r="AQ388" s="90"/>
      <c r="AR388" s="90"/>
      <c r="AS388" s="90"/>
      <c r="AT388" s="90"/>
      <c r="AU388" s="90"/>
      <c r="AV388" s="90"/>
      <c r="AW388" s="90"/>
      <c r="AX388" s="90"/>
      <c r="AY388" s="90"/>
      <c r="AZ388" s="90"/>
      <c r="BA388" s="90"/>
      <c r="BB388" s="90"/>
      <c r="BC388" s="90"/>
      <c r="BD388" s="90"/>
      <c r="BE388" s="90"/>
      <c r="BF388" s="90"/>
      <c r="BG388" s="90"/>
      <c r="BH388" s="90"/>
      <c r="BI388" s="90"/>
      <c r="BJ388" s="90"/>
      <c r="BK388" s="90"/>
      <c r="BL388" s="90"/>
      <c r="BM388" s="90"/>
      <c r="BN388" s="90"/>
      <c r="BO388" s="90"/>
      <c r="BP388" s="90"/>
      <c r="BQ388" s="90"/>
      <c r="BR388" s="90"/>
      <c r="BS388" s="90"/>
      <c r="BT388" s="90"/>
      <c r="BU388" s="90"/>
      <c r="BV388" s="90"/>
      <c r="BW388" s="90"/>
      <c r="BX388" s="90"/>
      <c r="BY388" s="90"/>
      <c r="BZ388" s="90"/>
      <c r="CA388" s="90"/>
      <c r="CB388" s="90"/>
      <c r="CC388" s="90"/>
      <c r="CD388" s="90"/>
      <c r="CE388" s="90"/>
      <c r="CF388" s="90"/>
      <c r="CG388" s="90"/>
      <c r="CH388" s="90"/>
      <c r="CI388" s="90"/>
      <c r="CJ388" s="90"/>
      <c r="CK388" s="90"/>
      <c r="CL388" s="90"/>
      <c r="CM388" s="90"/>
      <c r="CN388" s="90"/>
      <c r="CO388" s="90"/>
      <c r="CP388" s="90"/>
      <c r="CQ388" s="90"/>
      <c r="CR388" s="90"/>
      <c r="CS388" s="90"/>
      <c r="CT388" s="90"/>
      <c r="CU388" s="90"/>
      <c r="CV388" s="90"/>
      <c r="CW388" s="90"/>
      <c r="CX388" s="90"/>
    </row>
    <row r="389" spans="3:102" ht="23.25" x14ac:dyDescent="0.35"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  <c r="AD389" s="90"/>
      <c r="AE389" s="90"/>
      <c r="AF389" s="90"/>
      <c r="AG389" s="90"/>
      <c r="AH389" s="90"/>
      <c r="AI389" s="90"/>
      <c r="AJ389" s="90"/>
      <c r="AK389" s="90"/>
      <c r="AL389" s="90"/>
      <c r="AM389" s="90"/>
      <c r="AN389" s="90"/>
      <c r="AO389" s="90"/>
      <c r="AP389" s="90"/>
      <c r="AQ389" s="90"/>
      <c r="AR389" s="90"/>
      <c r="AS389" s="90"/>
      <c r="AT389" s="90"/>
      <c r="AU389" s="90"/>
      <c r="AV389" s="90"/>
      <c r="AW389" s="90"/>
      <c r="AX389" s="90"/>
      <c r="AY389" s="90"/>
      <c r="AZ389" s="90"/>
      <c r="BA389" s="90"/>
      <c r="BB389" s="90"/>
      <c r="BC389" s="90"/>
      <c r="BD389" s="90"/>
      <c r="BE389" s="90"/>
      <c r="BF389" s="90"/>
      <c r="BG389" s="90"/>
      <c r="BH389" s="90"/>
      <c r="BI389" s="90"/>
      <c r="BJ389" s="90"/>
      <c r="BK389" s="90"/>
      <c r="BL389" s="90"/>
      <c r="BM389" s="90"/>
      <c r="BN389" s="90"/>
      <c r="BO389" s="90"/>
      <c r="BP389" s="90"/>
      <c r="BQ389" s="90"/>
      <c r="BR389" s="90"/>
      <c r="BS389" s="90"/>
      <c r="BT389" s="90"/>
      <c r="BU389" s="90"/>
      <c r="BV389" s="90"/>
      <c r="BW389" s="90"/>
      <c r="BX389" s="90"/>
      <c r="BY389" s="90"/>
      <c r="BZ389" s="90"/>
      <c r="CA389" s="90"/>
      <c r="CB389" s="90"/>
      <c r="CC389" s="90"/>
      <c r="CD389" s="90"/>
      <c r="CE389" s="90"/>
      <c r="CF389" s="90"/>
      <c r="CG389" s="90"/>
      <c r="CH389" s="90"/>
      <c r="CI389" s="90"/>
      <c r="CJ389" s="90"/>
      <c r="CK389" s="90"/>
      <c r="CL389" s="90"/>
      <c r="CM389" s="90"/>
      <c r="CN389" s="90"/>
      <c r="CO389" s="90"/>
      <c r="CP389" s="90"/>
      <c r="CQ389" s="90"/>
      <c r="CR389" s="90"/>
      <c r="CS389" s="90"/>
      <c r="CT389" s="90"/>
      <c r="CU389" s="90"/>
      <c r="CV389" s="90"/>
      <c r="CW389" s="90"/>
      <c r="CX389" s="90"/>
    </row>
    <row r="390" spans="3:102" ht="23.25" x14ac:dyDescent="0.35"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  <c r="AD390" s="90"/>
      <c r="AE390" s="90"/>
      <c r="AF390" s="90"/>
      <c r="AG390" s="90"/>
      <c r="AH390" s="90"/>
      <c r="AI390" s="90"/>
      <c r="AJ390" s="90"/>
      <c r="AK390" s="90"/>
      <c r="AL390" s="90"/>
      <c r="AM390" s="90"/>
      <c r="AN390" s="90"/>
      <c r="AO390" s="90"/>
      <c r="AP390" s="90"/>
      <c r="AQ390" s="90"/>
      <c r="AR390" s="90"/>
      <c r="AS390" s="90"/>
      <c r="AT390" s="90"/>
      <c r="AU390" s="90"/>
      <c r="AV390" s="90"/>
      <c r="AW390" s="90"/>
      <c r="AX390" s="90"/>
      <c r="AY390" s="90"/>
      <c r="AZ390" s="90"/>
      <c r="BA390" s="90"/>
      <c r="BB390" s="90"/>
      <c r="BC390" s="90"/>
      <c r="BD390" s="90"/>
      <c r="BE390" s="90"/>
      <c r="BF390" s="90"/>
      <c r="BG390" s="90"/>
      <c r="BH390" s="90"/>
      <c r="BI390" s="90"/>
      <c r="BJ390" s="90"/>
      <c r="BK390" s="90"/>
      <c r="BL390" s="90"/>
      <c r="BM390" s="90"/>
      <c r="BN390" s="90"/>
      <c r="BO390" s="90"/>
      <c r="BP390" s="90"/>
      <c r="BQ390" s="90"/>
      <c r="BR390" s="90"/>
      <c r="BS390" s="90"/>
      <c r="BT390" s="90"/>
      <c r="BU390" s="90"/>
      <c r="BV390" s="90"/>
      <c r="BW390" s="90"/>
      <c r="BX390" s="90"/>
      <c r="BY390" s="90"/>
      <c r="BZ390" s="90"/>
      <c r="CA390" s="90"/>
      <c r="CB390" s="90"/>
      <c r="CC390" s="90"/>
      <c r="CD390" s="90"/>
      <c r="CE390" s="90"/>
      <c r="CF390" s="90"/>
      <c r="CG390" s="90"/>
      <c r="CH390" s="90"/>
      <c r="CI390" s="90"/>
      <c r="CJ390" s="90"/>
      <c r="CK390" s="90"/>
      <c r="CL390" s="90"/>
      <c r="CM390" s="90"/>
      <c r="CN390" s="90"/>
      <c r="CO390" s="90"/>
      <c r="CP390" s="90"/>
      <c r="CQ390" s="90"/>
      <c r="CR390" s="90"/>
      <c r="CS390" s="90"/>
      <c r="CT390" s="90"/>
      <c r="CU390" s="90"/>
      <c r="CV390" s="90"/>
      <c r="CW390" s="90"/>
      <c r="CX390" s="90"/>
    </row>
    <row r="391" spans="3:102" ht="23.25" x14ac:dyDescent="0.35"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  <c r="AD391" s="90"/>
      <c r="AE391" s="90"/>
      <c r="AF391" s="90"/>
      <c r="AG391" s="90"/>
      <c r="AH391" s="90"/>
      <c r="AI391" s="90"/>
      <c r="AJ391" s="90"/>
      <c r="AK391" s="90"/>
      <c r="AL391" s="90"/>
      <c r="AM391" s="90"/>
      <c r="AN391" s="90"/>
      <c r="AO391" s="90"/>
      <c r="AP391" s="90"/>
      <c r="AQ391" s="90"/>
      <c r="AR391" s="90"/>
      <c r="AS391" s="90"/>
      <c r="AT391" s="90"/>
      <c r="AU391" s="90"/>
      <c r="AV391" s="90"/>
      <c r="AW391" s="90"/>
      <c r="AX391" s="90"/>
      <c r="AY391" s="90"/>
      <c r="AZ391" s="90"/>
      <c r="BA391" s="90"/>
      <c r="BB391" s="90"/>
      <c r="BC391" s="90"/>
      <c r="BD391" s="90"/>
      <c r="BE391" s="90"/>
      <c r="BF391" s="90"/>
      <c r="BG391" s="90"/>
      <c r="BH391" s="90"/>
      <c r="BI391" s="90"/>
      <c r="BJ391" s="90"/>
      <c r="BK391" s="90"/>
      <c r="BL391" s="90"/>
      <c r="BM391" s="90"/>
      <c r="BN391" s="90"/>
      <c r="BO391" s="90"/>
      <c r="BP391" s="90"/>
      <c r="BQ391" s="90"/>
      <c r="BR391" s="90"/>
      <c r="BS391" s="90"/>
      <c r="BT391" s="90"/>
      <c r="BU391" s="90"/>
      <c r="BV391" s="90"/>
      <c r="BW391" s="90"/>
      <c r="BX391" s="90"/>
      <c r="BY391" s="90"/>
      <c r="BZ391" s="90"/>
      <c r="CA391" s="90"/>
      <c r="CB391" s="90"/>
      <c r="CC391" s="90"/>
      <c r="CD391" s="90"/>
      <c r="CE391" s="90"/>
      <c r="CF391" s="90"/>
      <c r="CG391" s="90"/>
      <c r="CH391" s="90"/>
      <c r="CI391" s="90"/>
      <c r="CJ391" s="90"/>
      <c r="CK391" s="90"/>
      <c r="CL391" s="90"/>
      <c r="CM391" s="90"/>
      <c r="CN391" s="90"/>
      <c r="CO391" s="90"/>
      <c r="CP391" s="90"/>
      <c r="CQ391" s="90"/>
      <c r="CR391" s="90"/>
      <c r="CS391" s="90"/>
      <c r="CT391" s="90"/>
      <c r="CU391" s="90"/>
      <c r="CV391" s="90"/>
      <c r="CW391" s="90"/>
      <c r="CX391" s="90"/>
    </row>
    <row r="392" spans="3:102" ht="23.25" x14ac:dyDescent="0.35"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  <c r="AD392" s="90"/>
      <c r="AE392" s="90"/>
      <c r="AF392" s="90"/>
      <c r="AG392" s="90"/>
      <c r="AH392" s="90"/>
      <c r="AI392" s="90"/>
      <c r="AJ392" s="90"/>
      <c r="AK392" s="90"/>
      <c r="AL392" s="90"/>
      <c r="AM392" s="90"/>
      <c r="AN392" s="90"/>
      <c r="AO392" s="90"/>
      <c r="AP392" s="90"/>
      <c r="AQ392" s="90"/>
      <c r="AR392" s="90"/>
      <c r="AS392" s="90"/>
      <c r="AT392" s="90"/>
      <c r="AU392" s="90"/>
      <c r="AV392" s="90"/>
      <c r="AW392" s="90"/>
      <c r="AX392" s="90"/>
      <c r="AY392" s="90"/>
      <c r="AZ392" s="90"/>
      <c r="BA392" s="90"/>
      <c r="BB392" s="90"/>
      <c r="BC392" s="90"/>
      <c r="BD392" s="90"/>
      <c r="BE392" s="90"/>
      <c r="BF392" s="90"/>
      <c r="BG392" s="90"/>
      <c r="BH392" s="90"/>
      <c r="BI392" s="90"/>
      <c r="BJ392" s="90"/>
      <c r="BK392" s="90"/>
      <c r="BL392" s="90"/>
      <c r="BM392" s="90"/>
      <c r="BN392" s="90"/>
      <c r="BO392" s="90"/>
      <c r="BP392" s="90"/>
      <c r="BQ392" s="90"/>
      <c r="BR392" s="90"/>
      <c r="BS392" s="90"/>
      <c r="BT392" s="90"/>
      <c r="BU392" s="90"/>
      <c r="BV392" s="90"/>
      <c r="BW392" s="90"/>
      <c r="BX392" s="90"/>
      <c r="BY392" s="90"/>
      <c r="BZ392" s="90"/>
      <c r="CA392" s="90"/>
      <c r="CB392" s="90"/>
      <c r="CC392" s="90"/>
      <c r="CD392" s="90"/>
      <c r="CE392" s="90"/>
      <c r="CF392" s="90"/>
      <c r="CG392" s="90"/>
      <c r="CH392" s="90"/>
      <c r="CI392" s="90"/>
      <c r="CJ392" s="90"/>
      <c r="CK392" s="90"/>
      <c r="CL392" s="90"/>
      <c r="CM392" s="90"/>
      <c r="CN392" s="90"/>
      <c r="CO392" s="90"/>
      <c r="CP392" s="90"/>
      <c r="CQ392" s="90"/>
      <c r="CR392" s="90"/>
      <c r="CS392" s="90"/>
      <c r="CT392" s="90"/>
      <c r="CU392" s="90"/>
      <c r="CV392" s="90"/>
      <c r="CW392" s="90"/>
      <c r="CX392" s="90"/>
    </row>
    <row r="393" spans="3:102" ht="23.25" x14ac:dyDescent="0.35"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  <c r="AD393" s="90"/>
      <c r="AE393" s="90"/>
      <c r="AF393" s="90"/>
      <c r="AG393" s="90"/>
      <c r="AH393" s="90"/>
      <c r="AI393" s="90"/>
      <c r="AJ393" s="90"/>
      <c r="AK393" s="90"/>
      <c r="AL393" s="90"/>
      <c r="AM393" s="90"/>
      <c r="AN393" s="90"/>
      <c r="AO393" s="90"/>
      <c r="AP393" s="90"/>
      <c r="AQ393" s="90"/>
      <c r="AR393" s="90"/>
      <c r="AS393" s="90"/>
      <c r="AT393" s="90"/>
      <c r="AU393" s="90"/>
      <c r="AV393" s="90"/>
      <c r="AW393" s="90"/>
      <c r="AX393" s="90"/>
      <c r="AY393" s="90"/>
      <c r="AZ393" s="90"/>
      <c r="BA393" s="90"/>
      <c r="BB393" s="90"/>
      <c r="BC393" s="90"/>
      <c r="BD393" s="90"/>
      <c r="BE393" s="90"/>
      <c r="BF393" s="90"/>
      <c r="BG393" s="90"/>
      <c r="BH393" s="90"/>
      <c r="BI393" s="90"/>
      <c r="BJ393" s="90"/>
      <c r="BK393" s="90"/>
      <c r="BL393" s="90"/>
      <c r="BM393" s="90"/>
      <c r="BN393" s="90"/>
      <c r="BO393" s="90"/>
      <c r="BP393" s="90"/>
      <c r="BQ393" s="90"/>
      <c r="BR393" s="90"/>
      <c r="BS393" s="90"/>
      <c r="BT393" s="90"/>
      <c r="BU393" s="90"/>
      <c r="BV393" s="90"/>
      <c r="BW393" s="90"/>
      <c r="BX393" s="90"/>
      <c r="BY393" s="90"/>
      <c r="BZ393" s="90"/>
      <c r="CA393" s="90"/>
      <c r="CB393" s="90"/>
      <c r="CC393" s="90"/>
      <c r="CD393" s="90"/>
      <c r="CE393" s="90"/>
      <c r="CF393" s="90"/>
      <c r="CG393" s="90"/>
      <c r="CH393" s="90"/>
      <c r="CI393" s="90"/>
      <c r="CJ393" s="90"/>
      <c r="CK393" s="90"/>
      <c r="CL393" s="90"/>
      <c r="CM393" s="90"/>
      <c r="CN393" s="90"/>
      <c r="CO393" s="90"/>
      <c r="CP393" s="90"/>
      <c r="CQ393" s="90"/>
      <c r="CR393" s="90"/>
      <c r="CS393" s="90"/>
      <c r="CT393" s="90"/>
      <c r="CU393" s="90"/>
      <c r="CV393" s="90"/>
      <c r="CW393" s="90"/>
      <c r="CX393" s="90"/>
    </row>
    <row r="394" spans="3:102" ht="23.25" x14ac:dyDescent="0.35"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  <c r="AD394" s="90"/>
      <c r="AE394" s="90"/>
      <c r="AF394" s="90"/>
      <c r="AG394" s="90"/>
      <c r="AH394" s="90"/>
      <c r="AI394" s="90"/>
      <c r="AJ394" s="90"/>
      <c r="AK394" s="90"/>
      <c r="AL394" s="90"/>
      <c r="AM394" s="90"/>
      <c r="AN394" s="90"/>
      <c r="AO394" s="90"/>
      <c r="AP394" s="90"/>
      <c r="AQ394" s="90"/>
      <c r="AR394" s="90"/>
      <c r="AS394" s="90"/>
      <c r="AT394" s="90"/>
      <c r="AU394" s="90"/>
      <c r="AV394" s="90"/>
      <c r="AW394" s="90"/>
      <c r="AX394" s="90"/>
      <c r="AY394" s="90"/>
      <c r="AZ394" s="90"/>
      <c r="BA394" s="90"/>
      <c r="BB394" s="90"/>
      <c r="BC394" s="90"/>
      <c r="BD394" s="90"/>
      <c r="BE394" s="90"/>
      <c r="BF394" s="90"/>
      <c r="BG394" s="90"/>
      <c r="BH394" s="90"/>
      <c r="BI394" s="90"/>
      <c r="BJ394" s="90"/>
      <c r="BK394" s="90"/>
      <c r="BL394" s="90"/>
      <c r="BM394" s="90"/>
      <c r="BN394" s="90"/>
      <c r="BO394" s="90"/>
      <c r="BP394" s="90"/>
      <c r="BQ394" s="90"/>
      <c r="BR394" s="90"/>
      <c r="BS394" s="90"/>
      <c r="BT394" s="90"/>
      <c r="BU394" s="90"/>
      <c r="BV394" s="90"/>
      <c r="BW394" s="90"/>
      <c r="BX394" s="90"/>
      <c r="BY394" s="90"/>
      <c r="BZ394" s="90"/>
      <c r="CA394" s="90"/>
      <c r="CB394" s="90"/>
      <c r="CC394" s="90"/>
      <c r="CD394" s="90"/>
      <c r="CE394" s="90"/>
      <c r="CF394" s="90"/>
      <c r="CG394" s="90"/>
      <c r="CH394" s="90"/>
      <c r="CI394" s="90"/>
      <c r="CJ394" s="90"/>
      <c r="CK394" s="90"/>
      <c r="CL394" s="90"/>
      <c r="CM394" s="90"/>
      <c r="CN394" s="90"/>
      <c r="CO394" s="90"/>
      <c r="CP394" s="90"/>
      <c r="CQ394" s="90"/>
      <c r="CR394" s="90"/>
      <c r="CS394" s="90"/>
      <c r="CT394" s="90"/>
      <c r="CU394" s="90"/>
      <c r="CV394" s="90"/>
      <c r="CW394" s="90"/>
      <c r="CX394" s="90"/>
    </row>
    <row r="395" spans="3:102" ht="23.25" x14ac:dyDescent="0.35"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  <c r="AD395" s="90"/>
      <c r="AE395" s="90"/>
      <c r="AF395" s="90"/>
      <c r="AG395" s="90"/>
      <c r="AH395" s="90"/>
      <c r="AI395" s="90"/>
      <c r="AJ395" s="90"/>
      <c r="AK395" s="90"/>
      <c r="AL395" s="90"/>
      <c r="AM395" s="90"/>
      <c r="AN395" s="90"/>
      <c r="AO395" s="90"/>
      <c r="AP395" s="90"/>
      <c r="AQ395" s="90"/>
      <c r="AR395" s="90"/>
      <c r="AS395" s="90"/>
      <c r="AT395" s="90"/>
      <c r="AU395" s="90"/>
      <c r="AV395" s="90"/>
      <c r="AW395" s="90"/>
      <c r="AX395" s="90"/>
      <c r="AY395" s="90"/>
      <c r="AZ395" s="90"/>
      <c r="BA395" s="90"/>
      <c r="BB395" s="90"/>
      <c r="BC395" s="90"/>
      <c r="BD395" s="90"/>
      <c r="BE395" s="90"/>
      <c r="BF395" s="90"/>
      <c r="BG395" s="90"/>
      <c r="BH395" s="90"/>
      <c r="BI395" s="90"/>
      <c r="BJ395" s="90"/>
      <c r="BK395" s="90"/>
      <c r="BL395" s="90"/>
      <c r="BM395" s="90"/>
      <c r="BN395" s="90"/>
      <c r="BO395" s="90"/>
      <c r="BP395" s="90"/>
      <c r="BQ395" s="90"/>
      <c r="BR395" s="90"/>
      <c r="BS395" s="90"/>
      <c r="BT395" s="90"/>
      <c r="BU395" s="90"/>
      <c r="BV395" s="90"/>
      <c r="BW395" s="90"/>
      <c r="BX395" s="90"/>
      <c r="BY395" s="90"/>
      <c r="BZ395" s="90"/>
      <c r="CA395" s="90"/>
      <c r="CB395" s="90"/>
      <c r="CC395" s="90"/>
      <c r="CD395" s="90"/>
      <c r="CE395" s="90"/>
      <c r="CF395" s="90"/>
      <c r="CG395" s="90"/>
      <c r="CH395" s="90"/>
      <c r="CI395" s="90"/>
      <c r="CJ395" s="90"/>
      <c r="CK395" s="90"/>
      <c r="CL395" s="90"/>
      <c r="CM395" s="90"/>
      <c r="CN395" s="90"/>
      <c r="CO395" s="90"/>
      <c r="CP395" s="90"/>
      <c r="CQ395" s="90"/>
      <c r="CR395" s="90"/>
      <c r="CS395" s="90"/>
      <c r="CT395" s="90"/>
      <c r="CU395" s="90"/>
      <c r="CV395" s="90"/>
      <c r="CW395" s="90"/>
      <c r="CX395" s="90"/>
    </row>
    <row r="396" spans="3:102" ht="23.25" x14ac:dyDescent="0.35"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  <c r="AD396" s="90"/>
      <c r="AE396" s="90"/>
      <c r="AF396" s="90"/>
      <c r="AG396" s="90"/>
      <c r="AH396" s="90"/>
      <c r="AI396" s="90"/>
      <c r="AJ396" s="90"/>
      <c r="AK396" s="90"/>
      <c r="AL396" s="90"/>
      <c r="AM396" s="90"/>
      <c r="AN396" s="90"/>
      <c r="AO396" s="90"/>
      <c r="AP396" s="90"/>
      <c r="AQ396" s="90"/>
      <c r="AR396" s="90"/>
      <c r="AS396" s="90"/>
      <c r="AT396" s="90"/>
      <c r="AU396" s="90"/>
      <c r="AV396" s="90"/>
      <c r="AW396" s="90"/>
      <c r="AX396" s="90"/>
      <c r="AY396" s="90"/>
      <c r="AZ396" s="90"/>
      <c r="BA396" s="90"/>
      <c r="BB396" s="90"/>
      <c r="BC396" s="90"/>
      <c r="BD396" s="90"/>
      <c r="BE396" s="90"/>
      <c r="BF396" s="90"/>
      <c r="BG396" s="90"/>
      <c r="BH396" s="90"/>
      <c r="BI396" s="90"/>
      <c r="BJ396" s="90"/>
      <c r="BK396" s="90"/>
      <c r="BL396" s="90"/>
      <c r="BM396" s="90"/>
      <c r="BN396" s="90"/>
      <c r="BO396" s="90"/>
      <c r="BP396" s="90"/>
      <c r="BQ396" s="90"/>
      <c r="BR396" s="90"/>
      <c r="BS396" s="90"/>
      <c r="BT396" s="90"/>
      <c r="BU396" s="90"/>
      <c r="BV396" s="90"/>
      <c r="BW396" s="90"/>
      <c r="BX396" s="90"/>
      <c r="BY396" s="90"/>
      <c r="BZ396" s="90"/>
      <c r="CA396" s="90"/>
      <c r="CB396" s="90"/>
      <c r="CC396" s="90"/>
      <c r="CD396" s="90"/>
      <c r="CE396" s="90"/>
      <c r="CF396" s="90"/>
      <c r="CG396" s="90"/>
      <c r="CH396" s="90"/>
      <c r="CI396" s="90"/>
      <c r="CJ396" s="90"/>
      <c r="CK396" s="90"/>
      <c r="CL396" s="90"/>
      <c r="CM396" s="90"/>
      <c r="CN396" s="90"/>
      <c r="CO396" s="90"/>
      <c r="CP396" s="90"/>
      <c r="CQ396" s="90"/>
      <c r="CR396" s="90"/>
      <c r="CS396" s="90"/>
      <c r="CT396" s="90"/>
      <c r="CU396" s="90"/>
      <c r="CV396" s="90"/>
      <c r="CW396" s="90"/>
      <c r="CX396" s="90"/>
    </row>
    <row r="397" spans="3:102" ht="23.25" x14ac:dyDescent="0.35"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  <c r="AD397" s="90"/>
      <c r="AE397" s="90"/>
      <c r="AF397" s="90"/>
      <c r="AG397" s="90"/>
      <c r="AH397" s="90"/>
      <c r="AI397" s="90"/>
      <c r="AJ397" s="90"/>
      <c r="AK397" s="90"/>
      <c r="AL397" s="90"/>
      <c r="AM397" s="90"/>
      <c r="AN397" s="90"/>
      <c r="AO397" s="90"/>
      <c r="AP397" s="90"/>
      <c r="AQ397" s="90"/>
      <c r="AR397" s="90"/>
      <c r="AS397" s="90"/>
      <c r="AT397" s="90"/>
      <c r="AU397" s="90"/>
      <c r="AV397" s="90"/>
      <c r="AW397" s="90"/>
      <c r="AX397" s="90"/>
      <c r="AY397" s="90"/>
      <c r="AZ397" s="90"/>
      <c r="BA397" s="90"/>
      <c r="BB397" s="90"/>
      <c r="BC397" s="90"/>
      <c r="BD397" s="90"/>
      <c r="BE397" s="90"/>
      <c r="BF397" s="90"/>
      <c r="BG397" s="90"/>
      <c r="BH397" s="90"/>
      <c r="BI397" s="90"/>
      <c r="BJ397" s="90"/>
      <c r="BK397" s="90"/>
      <c r="BL397" s="90"/>
      <c r="BM397" s="90"/>
      <c r="BN397" s="90"/>
      <c r="BO397" s="90"/>
      <c r="BP397" s="90"/>
      <c r="BQ397" s="90"/>
      <c r="BR397" s="90"/>
      <c r="BS397" s="90"/>
      <c r="BT397" s="90"/>
      <c r="BU397" s="90"/>
      <c r="BV397" s="90"/>
      <c r="BW397" s="90"/>
      <c r="BX397" s="90"/>
      <c r="BY397" s="90"/>
      <c r="BZ397" s="90"/>
      <c r="CA397" s="90"/>
      <c r="CB397" s="90"/>
      <c r="CC397" s="90"/>
      <c r="CD397" s="90"/>
      <c r="CE397" s="90"/>
      <c r="CF397" s="90"/>
      <c r="CG397" s="90"/>
      <c r="CH397" s="90"/>
      <c r="CI397" s="90"/>
      <c r="CJ397" s="90"/>
      <c r="CK397" s="90"/>
      <c r="CL397" s="90"/>
      <c r="CM397" s="90"/>
      <c r="CN397" s="90"/>
      <c r="CO397" s="90"/>
      <c r="CP397" s="90"/>
      <c r="CQ397" s="90"/>
      <c r="CR397" s="90"/>
      <c r="CS397" s="90"/>
      <c r="CT397" s="90"/>
      <c r="CU397" s="90"/>
      <c r="CV397" s="90"/>
      <c r="CW397" s="90"/>
      <c r="CX397" s="90"/>
    </row>
    <row r="398" spans="3:102" ht="23.25" x14ac:dyDescent="0.35"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  <c r="AD398" s="90"/>
      <c r="AE398" s="90"/>
      <c r="AF398" s="90"/>
      <c r="AG398" s="90"/>
      <c r="AH398" s="90"/>
      <c r="AI398" s="90"/>
      <c r="AJ398" s="90"/>
      <c r="AK398" s="90"/>
      <c r="AL398" s="90"/>
      <c r="AM398" s="90"/>
      <c r="AN398" s="90"/>
      <c r="AO398" s="90"/>
      <c r="AP398" s="90"/>
      <c r="AQ398" s="90"/>
      <c r="AR398" s="90"/>
      <c r="AS398" s="90"/>
      <c r="AT398" s="90"/>
      <c r="AU398" s="90"/>
      <c r="AV398" s="90"/>
      <c r="AW398" s="90"/>
      <c r="AX398" s="90"/>
      <c r="AY398" s="90"/>
      <c r="AZ398" s="90"/>
      <c r="BA398" s="90"/>
      <c r="BB398" s="90"/>
      <c r="BC398" s="90"/>
      <c r="BD398" s="90"/>
      <c r="BE398" s="90"/>
      <c r="BF398" s="90"/>
      <c r="BG398" s="90"/>
      <c r="BH398" s="90"/>
      <c r="BI398" s="90"/>
      <c r="BJ398" s="90"/>
      <c r="BK398" s="90"/>
      <c r="BL398" s="90"/>
      <c r="BM398" s="90"/>
      <c r="BN398" s="90"/>
      <c r="BO398" s="90"/>
      <c r="BP398" s="90"/>
      <c r="BQ398" s="90"/>
      <c r="BR398" s="90"/>
      <c r="BS398" s="90"/>
      <c r="BT398" s="90"/>
      <c r="BU398" s="90"/>
      <c r="BV398" s="90"/>
      <c r="BW398" s="90"/>
      <c r="BX398" s="90"/>
      <c r="BY398" s="90"/>
      <c r="BZ398" s="90"/>
      <c r="CA398" s="90"/>
      <c r="CB398" s="90"/>
      <c r="CC398" s="90"/>
      <c r="CD398" s="90"/>
      <c r="CE398" s="90"/>
      <c r="CF398" s="90"/>
      <c r="CG398" s="90"/>
      <c r="CH398" s="90"/>
      <c r="CI398" s="90"/>
      <c r="CJ398" s="90"/>
      <c r="CK398" s="90"/>
      <c r="CL398" s="90"/>
      <c r="CM398" s="90"/>
      <c r="CN398" s="90"/>
      <c r="CO398" s="90"/>
      <c r="CP398" s="90"/>
      <c r="CQ398" s="90"/>
      <c r="CR398" s="90"/>
      <c r="CS398" s="90"/>
      <c r="CT398" s="90"/>
      <c r="CU398" s="90"/>
      <c r="CV398" s="90"/>
      <c r="CW398" s="90"/>
      <c r="CX398" s="90"/>
    </row>
    <row r="399" spans="3:102" ht="23.25" x14ac:dyDescent="0.35"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  <c r="AD399" s="90"/>
      <c r="AE399" s="90"/>
      <c r="AF399" s="90"/>
      <c r="AG399" s="90"/>
      <c r="AH399" s="90"/>
      <c r="AI399" s="90"/>
      <c r="AJ399" s="90"/>
      <c r="AK399" s="90"/>
      <c r="AL399" s="90"/>
      <c r="AM399" s="90"/>
      <c r="AN399" s="90"/>
      <c r="AO399" s="90"/>
      <c r="AP399" s="90"/>
      <c r="AQ399" s="90"/>
      <c r="AR399" s="90"/>
      <c r="AS399" s="90"/>
      <c r="AT399" s="90"/>
      <c r="AU399" s="90"/>
      <c r="AV399" s="90"/>
      <c r="AW399" s="90"/>
      <c r="AX399" s="90"/>
      <c r="AY399" s="90"/>
      <c r="AZ399" s="90"/>
      <c r="BA399" s="90"/>
      <c r="BB399" s="90"/>
      <c r="BC399" s="90"/>
      <c r="BD399" s="90"/>
      <c r="BE399" s="90"/>
      <c r="BF399" s="90"/>
      <c r="BG399" s="90"/>
      <c r="BH399" s="90"/>
      <c r="BI399" s="90"/>
      <c r="BJ399" s="90"/>
      <c r="BK399" s="90"/>
      <c r="BL399" s="90"/>
      <c r="BM399" s="90"/>
      <c r="BN399" s="90"/>
      <c r="BO399" s="90"/>
      <c r="BP399" s="90"/>
      <c r="BQ399" s="90"/>
      <c r="BR399" s="90"/>
      <c r="BS399" s="90"/>
      <c r="BT399" s="90"/>
      <c r="BU399" s="90"/>
      <c r="BV399" s="90"/>
      <c r="BW399" s="90"/>
      <c r="BX399" s="90"/>
      <c r="BY399" s="90"/>
      <c r="BZ399" s="90"/>
      <c r="CA399" s="90"/>
      <c r="CB399" s="90"/>
      <c r="CC399" s="90"/>
      <c r="CD399" s="90"/>
      <c r="CE399" s="90"/>
      <c r="CF399" s="90"/>
      <c r="CG399" s="90"/>
      <c r="CH399" s="90"/>
      <c r="CI399" s="90"/>
      <c r="CJ399" s="90"/>
      <c r="CK399" s="90"/>
      <c r="CL399" s="90"/>
      <c r="CM399" s="90"/>
      <c r="CN399" s="90"/>
      <c r="CO399" s="90"/>
      <c r="CP399" s="90"/>
      <c r="CQ399" s="90"/>
      <c r="CR399" s="90"/>
      <c r="CS399" s="90"/>
      <c r="CT399" s="90"/>
      <c r="CU399" s="90"/>
      <c r="CV399" s="90"/>
      <c r="CW399" s="90"/>
      <c r="CX399" s="90"/>
    </row>
    <row r="400" spans="3:102" ht="23.25" x14ac:dyDescent="0.35"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  <c r="AD400" s="90"/>
      <c r="AE400" s="90"/>
      <c r="AF400" s="90"/>
      <c r="AG400" s="90"/>
      <c r="AH400" s="90"/>
      <c r="AI400" s="90"/>
      <c r="AJ400" s="90"/>
      <c r="AK400" s="90"/>
      <c r="AL400" s="90"/>
      <c r="AM400" s="90"/>
      <c r="AN400" s="90"/>
      <c r="AO400" s="90"/>
      <c r="AP400" s="90"/>
      <c r="AQ400" s="90"/>
      <c r="AR400" s="90"/>
      <c r="AS400" s="90"/>
      <c r="AT400" s="90"/>
      <c r="AU400" s="90"/>
      <c r="AV400" s="90"/>
      <c r="AW400" s="90"/>
      <c r="AX400" s="90"/>
      <c r="AY400" s="90"/>
      <c r="AZ400" s="90"/>
      <c r="BA400" s="90"/>
      <c r="BB400" s="90"/>
      <c r="BC400" s="90"/>
      <c r="BD400" s="90"/>
      <c r="BE400" s="90"/>
      <c r="BF400" s="90"/>
      <c r="BG400" s="90"/>
      <c r="BH400" s="90"/>
      <c r="BI400" s="90"/>
      <c r="BJ400" s="90"/>
      <c r="BK400" s="90"/>
      <c r="BL400" s="90"/>
      <c r="BM400" s="90"/>
      <c r="BN400" s="90"/>
      <c r="BO400" s="90"/>
      <c r="BP400" s="90"/>
      <c r="BQ400" s="90"/>
      <c r="BR400" s="90"/>
      <c r="BS400" s="90"/>
      <c r="BT400" s="90"/>
      <c r="BU400" s="90"/>
      <c r="BV400" s="90"/>
      <c r="BW400" s="90"/>
      <c r="BX400" s="90"/>
      <c r="BY400" s="90"/>
      <c r="BZ400" s="90"/>
      <c r="CA400" s="90"/>
      <c r="CB400" s="90"/>
      <c r="CC400" s="90"/>
      <c r="CD400" s="90"/>
      <c r="CE400" s="90"/>
      <c r="CF400" s="90"/>
      <c r="CG400" s="90"/>
      <c r="CH400" s="90"/>
      <c r="CI400" s="90"/>
      <c r="CJ400" s="90"/>
      <c r="CK400" s="90"/>
      <c r="CL400" s="90"/>
      <c r="CM400" s="90"/>
      <c r="CN400" s="90"/>
      <c r="CO400" s="90"/>
      <c r="CP400" s="90"/>
      <c r="CQ400" s="90"/>
      <c r="CR400" s="90"/>
      <c r="CS400" s="90"/>
      <c r="CT400" s="90"/>
      <c r="CU400" s="90"/>
      <c r="CV400" s="90"/>
      <c r="CW400" s="90"/>
      <c r="CX400" s="90"/>
    </row>
    <row r="401" spans="3:102" ht="23.25" x14ac:dyDescent="0.35"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  <c r="AD401" s="90"/>
      <c r="AE401" s="90"/>
      <c r="AF401" s="90"/>
      <c r="AG401" s="90"/>
      <c r="AH401" s="90"/>
      <c r="AI401" s="90"/>
      <c r="AJ401" s="90"/>
      <c r="AK401" s="90"/>
      <c r="AL401" s="90"/>
      <c r="AM401" s="90"/>
      <c r="AN401" s="90"/>
      <c r="AO401" s="90"/>
      <c r="AP401" s="90"/>
      <c r="AQ401" s="90"/>
      <c r="AR401" s="90"/>
      <c r="AS401" s="90"/>
      <c r="AT401" s="90"/>
      <c r="AU401" s="90"/>
      <c r="AV401" s="90"/>
      <c r="AW401" s="90"/>
      <c r="AX401" s="90"/>
      <c r="AY401" s="90"/>
      <c r="AZ401" s="90"/>
      <c r="BA401" s="90"/>
      <c r="BB401" s="90"/>
      <c r="BC401" s="90"/>
      <c r="BD401" s="90"/>
      <c r="BE401" s="90"/>
      <c r="BF401" s="90"/>
      <c r="BG401" s="90"/>
      <c r="BH401" s="90"/>
      <c r="BI401" s="90"/>
      <c r="BJ401" s="90"/>
      <c r="BK401" s="90"/>
      <c r="BL401" s="90"/>
      <c r="BM401" s="90"/>
      <c r="BN401" s="90"/>
      <c r="BO401" s="90"/>
      <c r="BP401" s="90"/>
      <c r="BQ401" s="90"/>
      <c r="BR401" s="90"/>
      <c r="BS401" s="90"/>
      <c r="BT401" s="90"/>
      <c r="BU401" s="90"/>
      <c r="BV401" s="90"/>
      <c r="BW401" s="90"/>
      <c r="BX401" s="90"/>
      <c r="BY401" s="90"/>
      <c r="BZ401" s="90"/>
      <c r="CA401" s="90"/>
      <c r="CB401" s="90"/>
      <c r="CC401" s="90"/>
      <c r="CD401" s="90"/>
      <c r="CE401" s="90"/>
      <c r="CF401" s="90"/>
      <c r="CG401" s="90"/>
      <c r="CH401" s="90"/>
      <c r="CI401" s="90"/>
      <c r="CJ401" s="90"/>
      <c r="CK401" s="90"/>
      <c r="CL401" s="90"/>
      <c r="CM401" s="90"/>
      <c r="CN401" s="90"/>
      <c r="CO401" s="90"/>
      <c r="CP401" s="90"/>
      <c r="CQ401" s="90"/>
      <c r="CR401" s="90"/>
      <c r="CS401" s="90"/>
      <c r="CT401" s="90"/>
      <c r="CU401" s="90"/>
      <c r="CV401" s="90"/>
      <c r="CW401" s="90"/>
      <c r="CX401" s="90"/>
    </row>
    <row r="402" spans="3:102" ht="23.25" x14ac:dyDescent="0.35"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  <c r="AD402" s="90"/>
      <c r="AE402" s="90"/>
      <c r="AF402" s="90"/>
      <c r="AG402" s="90"/>
      <c r="AH402" s="90"/>
      <c r="AI402" s="90"/>
      <c r="AJ402" s="90"/>
      <c r="AK402" s="90"/>
      <c r="AL402" s="90"/>
      <c r="AM402" s="90"/>
      <c r="AN402" s="90"/>
      <c r="AO402" s="90"/>
      <c r="AP402" s="90"/>
      <c r="AQ402" s="90"/>
      <c r="AR402" s="90"/>
      <c r="AS402" s="90"/>
      <c r="AT402" s="90"/>
      <c r="AU402" s="90"/>
      <c r="AV402" s="90"/>
      <c r="AW402" s="90"/>
      <c r="AX402" s="90"/>
      <c r="AY402" s="90"/>
      <c r="AZ402" s="90"/>
      <c r="BA402" s="90"/>
      <c r="BB402" s="90"/>
      <c r="BC402" s="90"/>
      <c r="BD402" s="90"/>
      <c r="BE402" s="90"/>
      <c r="BF402" s="90"/>
      <c r="BG402" s="90"/>
      <c r="BH402" s="90"/>
      <c r="BI402" s="90"/>
      <c r="BJ402" s="90"/>
      <c r="BK402" s="90"/>
      <c r="BL402" s="90"/>
      <c r="BM402" s="90"/>
      <c r="BN402" s="90"/>
      <c r="BO402" s="90"/>
      <c r="BP402" s="90"/>
      <c r="BQ402" s="90"/>
      <c r="BR402" s="90"/>
      <c r="BS402" s="90"/>
      <c r="BT402" s="90"/>
      <c r="BU402" s="90"/>
      <c r="BV402" s="90"/>
      <c r="BW402" s="90"/>
      <c r="BX402" s="90"/>
      <c r="BY402" s="90"/>
      <c r="BZ402" s="90"/>
      <c r="CA402" s="90"/>
      <c r="CB402" s="90"/>
      <c r="CC402" s="90"/>
      <c r="CD402" s="90"/>
      <c r="CE402" s="90"/>
      <c r="CF402" s="90"/>
      <c r="CG402" s="90"/>
      <c r="CH402" s="90"/>
      <c r="CI402" s="90"/>
      <c r="CJ402" s="90"/>
      <c r="CK402" s="90"/>
      <c r="CL402" s="90"/>
      <c r="CM402" s="90"/>
      <c r="CN402" s="90"/>
      <c r="CO402" s="90"/>
      <c r="CP402" s="90"/>
      <c r="CQ402" s="90"/>
      <c r="CR402" s="90"/>
      <c r="CS402" s="90"/>
      <c r="CT402" s="90"/>
      <c r="CU402" s="90"/>
      <c r="CV402" s="90"/>
      <c r="CW402" s="90"/>
      <c r="CX402" s="90"/>
    </row>
    <row r="403" spans="3:102" ht="23.25" x14ac:dyDescent="0.35"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  <c r="AD403" s="90"/>
      <c r="AE403" s="90"/>
      <c r="AF403" s="90"/>
      <c r="AG403" s="90"/>
      <c r="AH403" s="90"/>
      <c r="AI403" s="90"/>
      <c r="AJ403" s="90"/>
      <c r="AK403" s="90"/>
      <c r="AL403" s="90"/>
      <c r="AM403" s="90"/>
      <c r="AN403" s="90"/>
      <c r="AO403" s="90"/>
      <c r="AP403" s="90"/>
      <c r="AQ403" s="90"/>
      <c r="AR403" s="90"/>
      <c r="AS403" s="90"/>
      <c r="AT403" s="90"/>
      <c r="AU403" s="90"/>
      <c r="AV403" s="90"/>
      <c r="AW403" s="90"/>
      <c r="AX403" s="90"/>
      <c r="AY403" s="90"/>
      <c r="AZ403" s="90"/>
      <c r="BA403" s="90"/>
      <c r="BB403" s="90"/>
      <c r="BC403" s="90"/>
      <c r="BD403" s="90"/>
      <c r="BE403" s="90"/>
      <c r="BF403" s="90"/>
      <c r="BG403" s="90"/>
      <c r="BH403" s="90"/>
      <c r="BI403" s="90"/>
      <c r="BJ403" s="90"/>
      <c r="BK403" s="90"/>
      <c r="BL403" s="90"/>
      <c r="BM403" s="90"/>
      <c r="BN403" s="90"/>
      <c r="BO403" s="90"/>
      <c r="BP403" s="90"/>
      <c r="BQ403" s="90"/>
      <c r="BR403" s="90"/>
      <c r="BS403" s="90"/>
      <c r="BT403" s="90"/>
      <c r="BU403" s="90"/>
      <c r="BV403" s="90"/>
      <c r="BW403" s="90"/>
      <c r="BX403" s="90"/>
      <c r="BY403" s="90"/>
      <c r="BZ403" s="90"/>
      <c r="CA403" s="90"/>
      <c r="CB403" s="90"/>
      <c r="CC403" s="90"/>
      <c r="CD403" s="90"/>
      <c r="CE403" s="90"/>
      <c r="CF403" s="90"/>
      <c r="CG403" s="90"/>
      <c r="CH403" s="90"/>
      <c r="CI403" s="90"/>
      <c r="CJ403" s="90"/>
      <c r="CK403" s="90"/>
      <c r="CL403" s="90"/>
      <c r="CM403" s="90"/>
      <c r="CN403" s="90"/>
      <c r="CO403" s="90"/>
      <c r="CP403" s="90"/>
      <c r="CQ403" s="90"/>
      <c r="CR403" s="90"/>
      <c r="CS403" s="90"/>
      <c r="CT403" s="90"/>
      <c r="CU403" s="90"/>
      <c r="CV403" s="90"/>
      <c r="CW403" s="90"/>
      <c r="CX403" s="90"/>
    </row>
    <row r="404" spans="3:102" ht="23.25" x14ac:dyDescent="0.35"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  <c r="AD404" s="90"/>
      <c r="AE404" s="90"/>
      <c r="AF404" s="90"/>
      <c r="AG404" s="90"/>
      <c r="AH404" s="90"/>
      <c r="AI404" s="90"/>
      <c r="AJ404" s="90"/>
      <c r="AK404" s="90"/>
      <c r="AL404" s="90"/>
      <c r="AM404" s="90"/>
      <c r="AN404" s="90"/>
      <c r="AO404" s="90"/>
      <c r="AP404" s="90"/>
      <c r="AQ404" s="90"/>
      <c r="AR404" s="90"/>
      <c r="AS404" s="90"/>
      <c r="AT404" s="90"/>
      <c r="AU404" s="90"/>
      <c r="AV404" s="90"/>
      <c r="AW404" s="90"/>
      <c r="AX404" s="90"/>
      <c r="AY404" s="90"/>
      <c r="AZ404" s="90"/>
      <c r="BA404" s="90"/>
      <c r="BB404" s="90"/>
      <c r="BC404" s="90"/>
      <c r="BD404" s="90"/>
      <c r="BE404" s="90"/>
      <c r="BF404" s="90"/>
      <c r="BG404" s="90"/>
      <c r="BH404" s="90"/>
      <c r="BI404" s="90"/>
      <c r="BJ404" s="90"/>
      <c r="BK404" s="90"/>
      <c r="BL404" s="90"/>
      <c r="BM404" s="90"/>
      <c r="BN404" s="90"/>
      <c r="BO404" s="90"/>
      <c r="BP404" s="90"/>
      <c r="BQ404" s="90"/>
      <c r="BR404" s="90"/>
      <c r="BS404" s="90"/>
      <c r="BT404" s="90"/>
      <c r="BU404" s="90"/>
      <c r="BV404" s="90"/>
      <c r="BW404" s="90"/>
      <c r="BX404" s="90"/>
      <c r="BY404" s="90"/>
      <c r="BZ404" s="90"/>
      <c r="CA404" s="90"/>
      <c r="CB404" s="90"/>
      <c r="CC404" s="90"/>
      <c r="CD404" s="90"/>
      <c r="CE404" s="90"/>
      <c r="CF404" s="90"/>
      <c r="CG404" s="90"/>
      <c r="CH404" s="90"/>
      <c r="CI404" s="90"/>
      <c r="CJ404" s="90"/>
      <c r="CK404" s="90"/>
      <c r="CL404" s="90"/>
      <c r="CM404" s="90"/>
      <c r="CN404" s="90"/>
      <c r="CO404" s="90"/>
      <c r="CP404" s="90"/>
      <c r="CQ404" s="90"/>
      <c r="CR404" s="90"/>
      <c r="CS404" s="90"/>
      <c r="CT404" s="90"/>
      <c r="CU404" s="90"/>
      <c r="CV404" s="90"/>
      <c r="CW404" s="90"/>
      <c r="CX404" s="90"/>
    </row>
    <row r="405" spans="3:102" ht="23.25" x14ac:dyDescent="0.35"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  <c r="AD405" s="90"/>
      <c r="AE405" s="90"/>
      <c r="AF405" s="90"/>
      <c r="AG405" s="90"/>
      <c r="AH405" s="90"/>
      <c r="AI405" s="90"/>
      <c r="AJ405" s="90"/>
      <c r="AK405" s="90"/>
      <c r="AL405" s="90"/>
      <c r="AM405" s="90"/>
      <c r="AN405" s="90"/>
      <c r="AO405" s="90"/>
      <c r="AP405" s="90"/>
      <c r="AQ405" s="90"/>
      <c r="AR405" s="90"/>
      <c r="AS405" s="90"/>
      <c r="AT405" s="90"/>
      <c r="AU405" s="90"/>
      <c r="AV405" s="90"/>
      <c r="AW405" s="90"/>
      <c r="AX405" s="90"/>
      <c r="AY405" s="90"/>
      <c r="AZ405" s="90"/>
      <c r="BA405" s="90"/>
      <c r="BB405" s="90"/>
      <c r="BC405" s="90"/>
      <c r="BD405" s="90"/>
      <c r="BE405" s="90"/>
      <c r="BF405" s="90"/>
      <c r="BG405" s="90"/>
      <c r="BH405" s="90"/>
      <c r="BI405" s="90"/>
      <c r="BJ405" s="90"/>
      <c r="BK405" s="90"/>
      <c r="BL405" s="90"/>
      <c r="BM405" s="90"/>
      <c r="BN405" s="90"/>
      <c r="BO405" s="90"/>
      <c r="BP405" s="90"/>
      <c r="BQ405" s="90"/>
      <c r="BR405" s="90"/>
      <c r="BS405" s="90"/>
      <c r="BT405" s="90"/>
      <c r="BU405" s="90"/>
      <c r="BV405" s="90"/>
      <c r="BW405" s="90"/>
      <c r="BX405" s="90"/>
      <c r="BY405" s="90"/>
      <c r="BZ405" s="90"/>
      <c r="CA405" s="90"/>
      <c r="CB405" s="90"/>
      <c r="CC405" s="90"/>
      <c r="CD405" s="90"/>
      <c r="CE405" s="90"/>
      <c r="CF405" s="90"/>
      <c r="CG405" s="90"/>
      <c r="CH405" s="90"/>
      <c r="CI405" s="90"/>
      <c r="CJ405" s="90"/>
      <c r="CK405" s="90"/>
      <c r="CL405" s="90"/>
      <c r="CM405" s="90"/>
      <c r="CN405" s="90"/>
      <c r="CO405" s="90"/>
      <c r="CP405" s="90"/>
      <c r="CQ405" s="90"/>
      <c r="CR405" s="90"/>
      <c r="CS405" s="90"/>
      <c r="CT405" s="90"/>
      <c r="CU405" s="90"/>
      <c r="CV405" s="90"/>
      <c r="CW405" s="90"/>
      <c r="CX405" s="90"/>
    </row>
    <row r="406" spans="3:102" ht="23.25" x14ac:dyDescent="0.35"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  <c r="AD406" s="90"/>
      <c r="AE406" s="90"/>
      <c r="AF406" s="90"/>
      <c r="AG406" s="90"/>
      <c r="AH406" s="90"/>
      <c r="AI406" s="90"/>
      <c r="AJ406" s="90"/>
      <c r="AK406" s="90"/>
      <c r="AL406" s="90"/>
      <c r="AM406" s="90"/>
      <c r="AN406" s="90"/>
      <c r="AO406" s="90"/>
      <c r="AP406" s="90"/>
      <c r="AQ406" s="90"/>
      <c r="AR406" s="90"/>
      <c r="AS406" s="90"/>
      <c r="AT406" s="90"/>
      <c r="AU406" s="90"/>
      <c r="AV406" s="90"/>
      <c r="AW406" s="90"/>
      <c r="AX406" s="90"/>
      <c r="AY406" s="90"/>
      <c r="AZ406" s="90"/>
      <c r="BA406" s="90"/>
      <c r="BB406" s="90"/>
      <c r="BC406" s="90"/>
      <c r="BD406" s="90"/>
      <c r="BE406" s="90"/>
      <c r="BF406" s="90"/>
      <c r="BG406" s="90"/>
      <c r="BH406" s="90"/>
      <c r="BI406" s="90"/>
      <c r="BJ406" s="90"/>
      <c r="BK406" s="90"/>
      <c r="BL406" s="90"/>
      <c r="BM406" s="90"/>
      <c r="BN406" s="90"/>
      <c r="BO406" s="90"/>
      <c r="BP406" s="90"/>
      <c r="BQ406" s="90"/>
      <c r="BR406" s="90"/>
      <c r="BS406" s="90"/>
      <c r="BT406" s="90"/>
      <c r="BU406" s="90"/>
      <c r="BV406" s="90"/>
      <c r="BW406" s="90"/>
      <c r="BX406" s="90"/>
      <c r="BY406" s="90"/>
      <c r="BZ406" s="90"/>
      <c r="CA406" s="90"/>
      <c r="CB406" s="90"/>
      <c r="CC406" s="90"/>
      <c r="CD406" s="90"/>
      <c r="CE406" s="90"/>
      <c r="CF406" s="90"/>
      <c r="CG406" s="90"/>
      <c r="CH406" s="90"/>
      <c r="CI406" s="90"/>
      <c r="CJ406" s="90"/>
      <c r="CK406" s="90"/>
      <c r="CL406" s="90"/>
      <c r="CM406" s="90"/>
      <c r="CN406" s="90"/>
      <c r="CO406" s="90"/>
      <c r="CP406" s="90"/>
      <c r="CQ406" s="90"/>
      <c r="CR406" s="90"/>
      <c r="CS406" s="90"/>
      <c r="CT406" s="90"/>
      <c r="CU406" s="90"/>
      <c r="CV406" s="90"/>
      <c r="CW406" s="90"/>
      <c r="CX406" s="90"/>
    </row>
    <row r="407" spans="3:102" ht="23.25" x14ac:dyDescent="0.35"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  <c r="AD407" s="90"/>
      <c r="AE407" s="90"/>
      <c r="AF407" s="90"/>
      <c r="AG407" s="90"/>
      <c r="AH407" s="90"/>
      <c r="AI407" s="90"/>
      <c r="AJ407" s="90"/>
      <c r="AK407" s="90"/>
      <c r="AL407" s="90"/>
      <c r="AM407" s="90"/>
      <c r="AN407" s="90"/>
      <c r="AO407" s="90"/>
      <c r="AP407" s="90"/>
      <c r="AQ407" s="90"/>
      <c r="AR407" s="90"/>
      <c r="AS407" s="90"/>
      <c r="AT407" s="90"/>
      <c r="AU407" s="90"/>
      <c r="AV407" s="90"/>
      <c r="AW407" s="90"/>
      <c r="AX407" s="90"/>
      <c r="AY407" s="90"/>
      <c r="AZ407" s="90"/>
      <c r="BA407" s="90"/>
      <c r="BB407" s="90"/>
      <c r="BC407" s="90"/>
      <c r="BD407" s="90"/>
      <c r="BE407" s="90"/>
      <c r="BF407" s="90"/>
      <c r="BG407" s="90"/>
      <c r="BH407" s="90"/>
      <c r="BI407" s="90"/>
      <c r="BJ407" s="90"/>
      <c r="BK407" s="90"/>
      <c r="BL407" s="90"/>
      <c r="BM407" s="90"/>
      <c r="BN407" s="90"/>
      <c r="BO407" s="90"/>
      <c r="BP407" s="90"/>
      <c r="BQ407" s="90"/>
      <c r="BR407" s="90"/>
      <c r="BS407" s="90"/>
      <c r="BT407" s="90"/>
      <c r="BU407" s="90"/>
      <c r="BV407" s="90"/>
      <c r="BW407" s="90"/>
      <c r="BX407" s="90"/>
      <c r="BY407" s="90"/>
      <c r="BZ407" s="90"/>
      <c r="CA407" s="90"/>
      <c r="CB407" s="90"/>
      <c r="CC407" s="90"/>
      <c r="CD407" s="90"/>
      <c r="CE407" s="90"/>
      <c r="CF407" s="90"/>
      <c r="CG407" s="90"/>
      <c r="CH407" s="90"/>
      <c r="CI407" s="90"/>
      <c r="CJ407" s="90"/>
      <c r="CK407" s="90"/>
      <c r="CL407" s="90"/>
      <c r="CM407" s="90"/>
      <c r="CN407" s="90"/>
      <c r="CO407" s="90"/>
      <c r="CP407" s="90"/>
      <c r="CQ407" s="90"/>
      <c r="CR407" s="90"/>
      <c r="CS407" s="90"/>
      <c r="CT407" s="90"/>
      <c r="CU407" s="90"/>
      <c r="CV407" s="90"/>
      <c r="CW407" s="90"/>
      <c r="CX407" s="90"/>
    </row>
    <row r="408" spans="3:102" ht="23.25" x14ac:dyDescent="0.35"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  <c r="AD408" s="90"/>
      <c r="AE408" s="90"/>
      <c r="AF408" s="90"/>
      <c r="AG408" s="90"/>
      <c r="AH408" s="90"/>
      <c r="AI408" s="90"/>
      <c r="AJ408" s="90"/>
      <c r="AK408" s="90"/>
      <c r="AL408" s="90"/>
      <c r="AM408" s="90"/>
      <c r="AN408" s="90"/>
      <c r="AO408" s="90"/>
      <c r="AP408" s="90"/>
      <c r="AQ408" s="90"/>
      <c r="AR408" s="90"/>
      <c r="AS408" s="90"/>
      <c r="AT408" s="90"/>
      <c r="AU408" s="90"/>
      <c r="AV408" s="90"/>
      <c r="AW408" s="90"/>
      <c r="AX408" s="90"/>
      <c r="AY408" s="90"/>
      <c r="AZ408" s="90"/>
      <c r="BA408" s="90"/>
      <c r="BB408" s="90"/>
      <c r="BC408" s="90"/>
      <c r="BD408" s="90"/>
      <c r="BE408" s="90"/>
      <c r="BF408" s="90"/>
      <c r="BG408" s="90"/>
      <c r="BH408" s="90"/>
      <c r="BI408" s="90"/>
      <c r="BJ408" s="90"/>
      <c r="BK408" s="90"/>
      <c r="BL408" s="90"/>
      <c r="BM408" s="90"/>
      <c r="BN408" s="90"/>
      <c r="BO408" s="90"/>
      <c r="BP408" s="90"/>
      <c r="BQ408" s="90"/>
      <c r="BR408" s="90"/>
      <c r="BS408" s="90"/>
      <c r="BT408" s="90"/>
      <c r="BU408" s="90"/>
      <c r="BV408" s="90"/>
      <c r="BW408" s="90"/>
      <c r="BX408" s="90"/>
      <c r="BY408" s="90"/>
      <c r="BZ408" s="90"/>
      <c r="CA408" s="90"/>
      <c r="CB408" s="90"/>
      <c r="CC408" s="90"/>
      <c r="CD408" s="90"/>
      <c r="CE408" s="90"/>
      <c r="CF408" s="90"/>
      <c r="CG408" s="90"/>
      <c r="CH408" s="90"/>
      <c r="CI408" s="90"/>
      <c r="CJ408" s="90"/>
      <c r="CK408" s="90"/>
      <c r="CL408" s="90"/>
      <c r="CM408" s="90"/>
      <c r="CN408" s="90"/>
      <c r="CO408" s="90"/>
      <c r="CP408" s="90"/>
      <c r="CQ408" s="90"/>
      <c r="CR408" s="90"/>
      <c r="CS408" s="90"/>
      <c r="CT408" s="90"/>
      <c r="CU408" s="90"/>
      <c r="CV408" s="90"/>
      <c r="CW408" s="90"/>
      <c r="CX408" s="90"/>
    </row>
    <row r="409" spans="3:102" ht="23.25" x14ac:dyDescent="0.35"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  <c r="AD409" s="90"/>
      <c r="AE409" s="90"/>
      <c r="AF409" s="90"/>
      <c r="AG409" s="90"/>
      <c r="AH409" s="90"/>
      <c r="AI409" s="90"/>
      <c r="AJ409" s="90"/>
      <c r="AK409" s="90"/>
      <c r="AL409" s="90"/>
      <c r="AM409" s="90"/>
      <c r="AN409" s="90"/>
      <c r="AO409" s="90"/>
      <c r="AP409" s="90"/>
      <c r="AQ409" s="90"/>
      <c r="AR409" s="90"/>
      <c r="AS409" s="90"/>
      <c r="AT409" s="90"/>
      <c r="AU409" s="90"/>
      <c r="AV409" s="90"/>
      <c r="AW409" s="90"/>
      <c r="AX409" s="90"/>
      <c r="AY409" s="90"/>
      <c r="AZ409" s="90"/>
      <c r="BA409" s="90"/>
      <c r="BB409" s="90"/>
      <c r="BC409" s="90"/>
      <c r="BD409" s="90"/>
      <c r="BE409" s="90"/>
      <c r="BF409" s="90"/>
      <c r="BG409" s="90"/>
      <c r="BH409" s="90"/>
      <c r="BI409" s="90"/>
      <c r="BJ409" s="90"/>
      <c r="BK409" s="90"/>
      <c r="BL409" s="90"/>
      <c r="BM409" s="90"/>
      <c r="BN409" s="90"/>
      <c r="BO409" s="90"/>
      <c r="BP409" s="90"/>
      <c r="BQ409" s="90"/>
      <c r="BR409" s="90"/>
      <c r="BS409" s="90"/>
      <c r="BT409" s="90"/>
      <c r="BU409" s="90"/>
      <c r="BV409" s="90"/>
      <c r="BW409" s="90"/>
      <c r="BX409" s="90"/>
      <c r="BY409" s="90"/>
      <c r="BZ409" s="90"/>
      <c r="CA409" s="90"/>
      <c r="CB409" s="90"/>
      <c r="CC409" s="90"/>
      <c r="CD409" s="90"/>
      <c r="CE409" s="90"/>
      <c r="CF409" s="90"/>
      <c r="CG409" s="90"/>
      <c r="CH409" s="90"/>
      <c r="CI409" s="90"/>
      <c r="CJ409" s="90"/>
      <c r="CK409" s="90"/>
      <c r="CL409" s="90"/>
      <c r="CM409" s="90"/>
      <c r="CN409" s="90"/>
      <c r="CO409" s="90"/>
      <c r="CP409" s="90"/>
      <c r="CQ409" s="90"/>
      <c r="CR409" s="90"/>
      <c r="CS409" s="90"/>
      <c r="CT409" s="90"/>
      <c r="CU409" s="90"/>
      <c r="CV409" s="90"/>
      <c r="CW409" s="90"/>
      <c r="CX409" s="90"/>
    </row>
    <row r="410" spans="3:102" ht="23.25" x14ac:dyDescent="0.35"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  <c r="AD410" s="90"/>
      <c r="AE410" s="90"/>
      <c r="AF410" s="90"/>
      <c r="AG410" s="90"/>
      <c r="AH410" s="90"/>
      <c r="AI410" s="90"/>
      <c r="AJ410" s="90"/>
      <c r="AK410" s="90"/>
      <c r="AL410" s="90"/>
      <c r="AM410" s="90"/>
      <c r="AN410" s="90"/>
      <c r="AO410" s="90"/>
      <c r="AP410" s="90"/>
      <c r="AQ410" s="90"/>
      <c r="AR410" s="90"/>
      <c r="AS410" s="90"/>
      <c r="AT410" s="90"/>
      <c r="AU410" s="90"/>
      <c r="AV410" s="90"/>
      <c r="AW410" s="90"/>
      <c r="AX410" s="90"/>
      <c r="AY410" s="90"/>
      <c r="AZ410" s="90"/>
      <c r="BA410" s="90"/>
      <c r="BB410" s="90"/>
      <c r="BC410" s="90"/>
      <c r="BD410" s="90"/>
      <c r="BE410" s="90"/>
      <c r="BF410" s="90"/>
      <c r="BG410" s="90"/>
      <c r="BH410" s="90"/>
      <c r="BI410" s="90"/>
      <c r="BJ410" s="90"/>
      <c r="BK410" s="90"/>
      <c r="BL410" s="90"/>
      <c r="BM410" s="90"/>
      <c r="BN410" s="90"/>
      <c r="BO410" s="90"/>
      <c r="BP410" s="90"/>
      <c r="BQ410" s="90"/>
      <c r="BR410" s="90"/>
      <c r="BS410" s="90"/>
      <c r="BT410" s="90"/>
      <c r="BU410" s="90"/>
      <c r="BV410" s="90"/>
      <c r="BW410" s="90"/>
      <c r="BX410" s="90"/>
      <c r="BY410" s="90"/>
      <c r="BZ410" s="90"/>
      <c r="CA410" s="90"/>
      <c r="CB410" s="90"/>
      <c r="CC410" s="90"/>
      <c r="CD410" s="90"/>
      <c r="CE410" s="90"/>
      <c r="CF410" s="90"/>
      <c r="CG410" s="90"/>
      <c r="CH410" s="90"/>
      <c r="CI410" s="90"/>
      <c r="CJ410" s="90"/>
      <c r="CK410" s="90"/>
      <c r="CL410" s="90"/>
      <c r="CM410" s="90"/>
      <c r="CN410" s="90"/>
      <c r="CO410" s="90"/>
      <c r="CP410" s="90"/>
      <c r="CQ410" s="90"/>
      <c r="CR410" s="90"/>
      <c r="CS410" s="90"/>
      <c r="CT410" s="90"/>
      <c r="CU410" s="90"/>
      <c r="CV410" s="90"/>
      <c r="CW410" s="90"/>
      <c r="CX410" s="90"/>
    </row>
    <row r="411" spans="3:102" ht="23.25" x14ac:dyDescent="0.35"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  <c r="AD411" s="90"/>
      <c r="AE411" s="90"/>
      <c r="AF411" s="90"/>
      <c r="AG411" s="90"/>
      <c r="AH411" s="90"/>
      <c r="AI411" s="90"/>
      <c r="AJ411" s="90"/>
      <c r="AK411" s="90"/>
      <c r="AL411" s="90"/>
      <c r="AM411" s="90"/>
      <c r="AN411" s="90"/>
      <c r="AO411" s="90"/>
      <c r="AP411" s="90"/>
      <c r="AQ411" s="90"/>
      <c r="AR411" s="90"/>
      <c r="AS411" s="90"/>
      <c r="AT411" s="90"/>
      <c r="AU411" s="90"/>
      <c r="AV411" s="90"/>
      <c r="AW411" s="90"/>
      <c r="AX411" s="90"/>
      <c r="AY411" s="90"/>
      <c r="AZ411" s="90"/>
      <c r="BA411" s="90"/>
      <c r="BB411" s="90"/>
      <c r="BC411" s="90"/>
      <c r="BD411" s="90"/>
      <c r="BE411" s="90"/>
      <c r="BF411" s="90"/>
      <c r="BG411" s="90"/>
      <c r="BH411" s="90"/>
      <c r="BI411" s="90"/>
      <c r="BJ411" s="90"/>
      <c r="BK411" s="90"/>
      <c r="BL411" s="90"/>
      <c r="BM411" s="90"/>
      <c r="BN411" s="90"/>
      <c r="BO411" s="90"/>
      <c r="BP411" s="90"/>
      <c r="BQ411" s="90"/>
      <c r="BR411" s="90"/>
      <c r="BS411" s="90"/>
      <c r="BT411" s="90"/>
      <c r="BU411" s="90"/>
      <c r="BV411" s="90"/>
      <c r="BW411" s="90"/>
      <c r="BX411" s="90"/>
      <c r="BY411" s="90"/>
      <c r="BZ411" s="90"/>
      <c r="CA411" s="90"/>
      <c r="CB411" s="90"/>
      <c r="CC411" s="90"/>
      <c r="CD411" s="90"/>
      <c r="CE411" s="90"/>
      <c r="CF411" s="90"/>
      <c r="CG411" s="90"/>
      <c r="CH411" s="90"/>
      <c r="CI411" s="90"/>
      <c r="CJ411" s="90"/>
      <c r="CK411" s="90"/>
      <c r="CL411" s="90"/>
      <c r="CM411" s="90"/>
      <c r="CN411" s="90"/>
      <c r="CO411" s="90"/>
      <c r="CP411" s="90"/>
      <c r="CQ411" s="90"/>
      <c r="CR411" s="90"/>
      <c r="CS411" s="90"/>
      <c r="CT411" s="90"/>
      <c r="CU411" s="90"/>
      <c r="CV411" s="90"/>
      <c r="CW411" s="90"/>
      <c r="CX411" s="90"/>
    </row>
    <row r="412" spans="3:102" ht="23.25" x14ac:dyDescent="0.35"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  <c r="AD412" s="90"/>
      <c r="AE412" s="90"/>
      <c r="AF412" s="90"/>
      <c r="AG412" s="90"/>
      <c r="AH412" s="90"/>
      <c r="AI412" s="90"/>
      <c r="AJ412" s="90"/>
      <c r="AK412" s="90"/>
      <c r="AL412" s="90"/>
      <c r="AM412" s="90"/>
      <c r="AN412" s="90"/>
      <c r="AO412" s="90"/>
      <c r="AP412" s="90"/>
      <c r="AQ412" s="90"/>
      <c r="AR412" s="90"/>
      <c r="AS412" s="90"/>
      <c r="AT412" s="90"/>
      <c r="AU412" s="90"/>
      <c r="AV412" s="90"/>
      <c r="AW412" s="90"/>
      <c r="AX412" s="90"/>
      <c r="AY412" s="90"/>
      <c r="AZ412" s="90"/>
      <c r="BA412" s="90"/>
      <c r="BB412" s="90"/>
      <c r="BC412" s="90"/>
      <c r="BD412" s="90"/>
      <c r="BE412" s="90"/>
      <c r="BF412" s="90"/>
      <c r="BG412" s="90"/>
      <c r="BH412" s="90"/>
      <c r="BI412" s="90"/>
      <c r="BJ412" s="90"/>
      <c r="BK412" s="90"/>
      <c r="BL412" s="90"/>
      <c r="BM412" s="90"/>
      <c r="BN412" s="90"/>
      <c r="BO412" s="90"/>
      <c r="BP412" s="90"/>
      <c r="BQ412" s="90"/>
      <c r="BR412" s="90"/>
      <c r="BS412" s="90"/>
      <c r="BT412" s="90"/>
      <c r="BU412" s="90"/>
      <c r="BV412" s="90"/>
      <c r="BW412" s="90"/>
      <c r="BX412" s="90"/>
      <c r="BY412" s="90"/>
      <c r="BZ412" s="90"/>
      <c r="CA412" s="90"/>
      <c r="CB412" s="90"/>
      <c r="CC412" s="90"/>
      <c r="CD412" s="90"/>
      <c r="CE412" s="90"/>
      <c r="CF412" s="90"/>
      <c r="CG412" s="90"/>
      <c r="CH412" s="90"/>
      <c r="CI412" s="90"/>
      <c r="CJ412" s="90"/>
      <c r="CK412" s="90"/>
      <c r="CL412" s="90"/>
      <c r="CM412" s="90"/>
      <c r="CN412" s="90"/>
      <c r="CO412" s="90"/>
      <c r="CP412" s="90"/>
      <c r="CQ412" s="90"/>
      <c r="CR412" s="90"/>
      <c r="CS412" s="90"/>
      <c r="CT412" s="90"/>
      <c r="CU412" s="90"/>
      <c r="CV412" s="90"/>
      <c r="CW412" s="90"/>
      <c r="CX412" s="90"/>
    </row>
    <row r="413" spans="3:102" ht="23.25" x14ac:dyDescent="0.35"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  <c r="AD413" s="90"/>
      <c r="AE413" s="90"/>
      <c r="AF413" s="90"/>
      <c r="AG413" s="90"/>
      <c r="AH413" s="90"/>
      <c r="AI413" s="90"/>
      <c r="AJ413" s="90"/>
      <c r="AK413" s="90"/>
      <c r="AL413" s="90"/>
      <c r="AM413" s="90"/>
      <c r="AN413" s="90"/>
      <c r="AO413" s="90"/>
      <c r="AP413" s="90"/>
      <c r="AQ413" s="90"/>
      <c r="AR413" s="90"/>
      <c r="AS413" s="90"/>
      <c r="AT413" s="90"/>
      <c r="AU413" s="90"/>
      <c r="AV413" s="90"/>
      <c r="AW413" s="90"/>
      <c r="AX413" s="90"/>
      <c r="AY413" s="90"/>
      <c r="AZ413" s="90"/>
      <c r="BA413" s="90"/>
      <c r="BB413" s="90"/>
      <c r="BC413" s="90"/>
      <c r="BD413" s="90"/>
      <c r="BE413" s="90"/>
      <c r="BF413" s="90"/>
      <c r="BG413" s="90"/>
      <c r="BH413" s="90"/>
      <c r="BI413" s="90"/>
      <c r="BJ413" s="90"/>
      <c r="BK413" s="90"/>
      <c r="BL413" s="90"/>
      <c r="BM413" s="90"/>
      <c r="BN413" s="90"/>
      <c r="BO413" s="90"/>
      <c r="BP413" s="90"/>
      <c r="BQ413" s="90"/>
      <c r="BR413" s="90"/>
      <c r="BS413" s="90"/>
      <c r="BT413" s="90"/>
      <c r="BU413" s="90"/>
      <c r="BV413" s="90"/>
      <c r="BW413" s="90"/>
      <c r="BX413" s="90"/>
      <c r="BY413" s="90"/>
      <c r="BZ413" s="90"/>
      <c r="CA413" s="90"/>
      <c r="CB413" s="90"/>
      <c r="CC413" s="90"/>
      <c r="CD413" s="90"/>
      <c r="CE413" s="90"/>
      <c r="CF413" s="90"/>
      <c r="CG413" s="90"/>
      <c r="CH413" s="90"/>
      <c r="CI413" s="90"/>
      <c r="CJ413" s="90"/>
      <c r="CK413" s="90"/>
      <c r="CL413" s="90"/>
      <c r="CM413" s="90"/>
      <c r="CN413" s="90"/>
      <c r="CO413" s="90"/>
      <c r="CP413" s="90"/>
      <c r="CQ413" s="90"/>
      <c r="CR413" s="90"/>
      <c r="CS413" s="90"/>
      <c r="CT413" s="90"/>
      <c r="CU413" s="90"/>
      <c r="CV413" s="90"/>
      <c r="CW413" s="90"/>
      <c r="CX413" s="90"/>
    </row>
    <row r="414" spans="3:102" ht="23.25" x14ac:dyDescent="0.35"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  <c r="AD414" s="90"/>
      <c r="AE414" s="90"/>
      <c r="AF414" s="90"/>
      <c r="AG414" s="90"/>
      <c r="AH414" s="90"/>
      <c r="AI414" s="90"/>
      <c r="AJ414" s="90"/>
      <c r="AK414" s="90"/>
      <c r="AL414" s="90"/>
      <c r="AM414" s="90"/>
      <c r="AN414" s="90"/>
      <c r="AO414" s="90"/>
      <c r="AP414" s="90"/>
      <c r="AQ414" s="90"/>
      <c r="AR414" s="90"/>
      <c r="AS414" s="90"/>
      <c r="AT414" s="90"/>
      <c r="AU414" s="90"/>
      <c r="AV414" s="90"/>
      <c r="AW414" s="90"/>
      <c r="AX414" s="90"/>
      <c r="AY414" s="90"/>
      <c r="AZ414" s="90"/>
      <c r="BA414" s="90"/>
      <c r="BB414" s="90"/>
      <c r="BC414" s="90"/>
      <c r="BD414" s="90"/>
      <c r="BE414" s="90"/>
      <c r="BF414" s="90"/>
      <c r="BG414" s="90"/>
      <c r="BH414" s="90"/>
      <c r="BI414" s="90"/>
      <c r="BJ414" s="90"/>
      <c r="BK414" s="90"/>
      <c r="BL414" s="90"/>
      <c r="BM414" s="90"/>
      <c r="BN414" s="90"/>
      <c r="BO414" s="90"/>
      <c r="BP414" s="90"/>
      <c r="BQ414" s="90"/>
      <c r="BR414" s="90"/>
      <c r="BS414" s="90"/>
      <c r="BT414" s="90"/>
      <c r="BU414" s="90"/>
      <c r="BV414" s="90"/>
      <c r="BW414" s="90"/>
      <c r="BX414" s="90"/>
      <c r="BY414" s="90"/>
      <c r="BZ414" s="90"/>
      <c r="CA414" s="90"/>
      <c r="CB414" s="90"/>
      <c r="CC414" s="90"/>
      <c r="CD414" s="90"/>
      <c r="CE414" s="90"/>
      <c r="CF414" s="90"/>
      <c r="CG414" s="90"/>
      <c r="CH414" s="90"/>
      <c r="CI414" s="90"/>
      <c r="CJ414" s="90"/>
      <c r="CK414" s="90"/>
      <c r="CL414" s="90"/>
      <c r="CM414" s="90"/>
      <c r="CN414" s="90"/>
      <c r="CO414" s="90"/>
      <c r="CP414" s="90"/>
      <c r="CQ414" s="90"/>
      <c r="CR414" s="90"/>
      <c r="CS414" s="90"/>
      <c r="CT414" s="90"/>
      <c r="CU414" s="90"/>
      <c r="CV414" s="90"/>
      <c r="CW414" s="90"/>
      <c r="CX414" s="90"/>
    </row>
    <row r="415" spans="3:102" ht="23.25" x14ac:dyDescent="0.35"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  <c r="AD415" s="90"/>
      <c r="AE415" s="90"/>
      <c r="AF415" s="90"/>
      <c r="AG415" s="90"/>
      <c r="AH415" s="90"/>
      <c r="AI415" s="90"/>
      <c r="AJ415" s="90"/>
      <c r="AK415" s="90"/>
      <c r="AL415" s="90"/>
      <c r="AM415" s="90"/>
      <c r="AN415" s="90"/>
      <c r="AO415" s="90"/>
      <c r="AP415" s="90"/>
      <c r="AQ415" s="90"/>
      <c r="AR415" s="90"/>
      <c r="AS415" s="90"/>
      <c r="AT415" s="90"/>
      <c r="AU415" s="90"/>
      <c r="AV415" s="90"/>
      <c r="AW415" s="90"/>
      <c r="AX415" s="90"/>
      <c r="AY415" s="90"/>
      <c r="AZ415" s="90"/>
      <c r="BA415" s="90"/>
      <c r="BB415" s="90"/>
      <c r="BC415" s="90"/>
      <c r="BD415" s="90"/>
      <c r="BE415" s="90"/>
      <c r="BF415" s="90"/>
      <c r="BG415" s="90"/>
      <c r="BH415" s="90"/>
      <c r="BI415" s="90"/>
      <c r="BJ415" s="90"/>
      <c r="BK415" s="90"/>
      <c r="BL415" s="90"/>
      <c r="BM415" s="90"/>
      <c r="BN415" s="90"/>
      <c r="BO415" s="90"/>
      <c r="BP415" s="90"/>
      <c r="BQ415" s="90"/>
      <c r="BR415" s="90"/>
      <c r="BS415" s="90"/>
      <c r="BT415" s="90"/>
      <c r="BU415" s="90"/>
      <c r="BV415" s="90"/>
      <c r="BW415" s="90"/>
      <c r="BX415" s="90"/>
      <c r="BY415" s="90"/>
      <c r="BZ415" s="90"/>
      <c r="CA415" s="90"/>
      <c r="CB415" s="90"/>
      <c r="CC415" s="90"/>
      <c r="CD415" s="90"/>
      <c r="CE415" s="90"/>
      <c r="CF415" s="90"/>
      <c r="CG415" s="90"/>
      <c r="CH415" s="90"/>
      <c r="CI415" s="90"/>
      <c r="CJ415" s="90"/>
      <c r="CK415" s="90"/>
      <c r="CL415" s="90"/>
      <c r="CM415" s="90"/>
      <c r="CN415" s="90"/>
      <c r="CO415" s="90"/>
      <c r="CP415" s="90"/>
      <c r="CQ415" s="90"/>
      <c r="CR415" s="90"/>
      <c r="CS415" s="90"/>
      <c r="CT415" s="90"/>
      <c r="CU415" s="90"/>
      <c r="CV415" s="90"/>
      <c r="CW415" s="90"/>
      <c r="CX415" s="90"/>
    </row>
    <row r="416" spans="3:102" ht="23.25" x14ac:dyDescent="0.35"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  <c r="AD416" s="90"/>
      <c r="AE416" s="90"/>
      <c r="AF416" s="90"/>
      <c r="AG416" s="90"/>
      <c r="AH416" s="90"/>
      <c r="AI416" s="90"/>
      <c r="AJ416" s="90"/>
      <c r="AK416" s="90"/>
      <c r="AL416" s="90"/>
      <c r="AM416" s="90"/>
      <c r="AN416" s="90"/>
      <c r="AO416" s="90"/>
      <c r="AP416" s="90"/>
      <c r="AQ416" s="90"/>
      <c r="AR416" s="90"/>
      <c r="AS416" s="90"/>
      <c r="AT416" s="90"/>
      <c r="AU416" s="90"/>
      <c r="AV416" s="90"/>
      <c r="AW416" s="90"/>
      <c r="AX416" s="90"/>
      <c r="AY416" s="90"/>
      <c r="AZ416" s="90"/>
      <c r="BA416" s="90"/>
      <c r="BB416" s="90"/>
      <c r="BC416" s="90"/>
      <c r="BD416" s="90"/>
      <c r="BE416" s="90"/>
      <c r="BF416" s="90"/>
      <c r="BG416" s="90"/>
      <c r="BH416" s="90"/>
      <c r="BI416" s="90"/>
      <c r="BJ416" s="90"/>
      <c r="BK416" s="90"/>
      <c r="BL416" s="90"/>
      <c r="BM416" s="90"/>
      <c r="BN416" s="90"/>
      <c r="BO416" s="90"/>
      <c r="BP416" s="90"/>
      <c r="BQ416" s="90"/>
      <c r="BR416" s="90"/>
      <c r="BS416" s="90"/>
      <c r="BT416" s="90"/>
      <c r="BU416" s="90"/>
      <c r="BV416" s="90"/>
      <c r="BW416" s="90"/>
      <c r="BX416" s="90"/>
      <c r="BY416" s="90"/>
      <c r="BZ416" s="90"/>
      <c r="CA416" s="90"/>
      <c r="CB416" s="90"/>
      <c r="CC416" s="90"/>
      <c r="CD416" s="90"/>
      <c r="CE416" s="90"/>
      <c r="CF416" s="90"/>
      <c r="CG416" s="90"/>
      <c r="CH416" s="90"/>
      <c r="CI416" s="90"/>
      <c r="CJ416" s="90"/>
      <c r="CK416" s="90"/>
      <c r="CL416" s="90"/>
      <c r="CM416" s="90"/>
      <c r="CN416" s="90"/>
      <c r="CO416" s="90"/>
      <c r="CP416" s="90"/>
      <c r="CQ416" s="90"/>
      <c r="CR416" s="90"/>
      <c r="CS416" s="90"/>
      <c r="CT416" s="90"/>
      <c r="CU416" s="90"/>
      <c r="CV416" s="90"/>
      <c r="CW416" s="90"/>
      <c r="CX416" s="90"/>
    </row>
    <row r="417" spans="3:102" ht="23.25" x14ac:dyDescent="0.35"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  <c r="AH417" s="90"/>
      <c r="AI417" s="90"/>
      <c r="AJ417" s="90"/>
      <c r="AK417" s="90"/>
      <c r="AL417" s="90"/>
      <c r="AM417" s="90"/>
      <c r="AN417" s="90"/>
      <c r="AO417" s="90"/>
      <c r="AP417" s="90"/>
      <c r="AQ417" s="90"/>
      <c r="AR417" s="90"/>
      <c r="AS417" s="90"/>
      <c r="AT417" s="90"/>
      <c r="AU417" s="90"/>
      <c r="AV417" s="90"/>
      <c r="AW417" s="90"/>
      <c r="AX417" s="90"/>
      <c r="AY417" s="90"/>
      <c r="AZ417" s="90"/>
      <c r="BA417" s="90"/>
      <c r="BB417" s="90"/>
      <c r="BC417" s="90"/>
      <c r="BD417" s="90"/>
      <c r="BE417" s="90"/>
      <c r="BF417" s="90"/>
      <c r="BG417" s="90"/>
      <c r="BH417" s="90"/>
      <c r="BI417" s="90"/>
      <c r="BJ417" s="90"/>
      <c r="BK417" s="90"/>
      <c r="BL417" s="90"/>
      <c r="BM417" s="90"/>
      <c r="BN417" s="90"/>
      <c r="BO417" s="90"/>
      <c r="BP417" s="90"/>
      <c r="BQ417" s="90"/>
      <c r="BR417" s="90"/>
      <c r="BS417" s="90"/>
      <c r="BT417" s="90"/>
      <c r="BU417" s="90"/>
      <c r="BV417" s="90"/>
      <c r="BW417" s="90"/>
      <c r="BX417" s="90"/>
      <c r="BY417" s="90"/>
      <c r="BZ417" s="90"/>
      <c r="CA417" s="90"/>
      <c r="CB417" s="90"/>
      <c r="CC417" s="90"/>
      <c r="CD417" s="90"/>
      <c r="CE417" s="90"/>
      <c r="CF417" s="90"/>
      <c r="CG417" s="90"/>
      <c r="CH417" s="90"/>
      <c r="CI417" s="90"/>
      <c r="CJ417" s="90"/>
      <c r="CK417" s="90"/>
      <c r="CL417" s="90"/>
      <c r="CM417" s="90"/>
      <c r="CN417" s="90"/>
      <c r="CO417" s="90"/>
      <c r="CP417" s="90"/>
      <c r="CQ417" s="90"/>
      <c r="CR417" s="90"/>
      <c r="CS417" s="90"/>
      <c r="CT417" s="90"/>
      <c r="CU417" s="90"/>
      <c r="CV417" s="90"/>
      <c r="CW417" s="90"/>
      <c r="CX417" s="90"/>
    </row>
    <row r="418" spans="3:102" ht="23.25" x14ac:dyDescent="0.35"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  <c r="AD418" s="90"/>
      <c r="AE418" s="90"/>
      <c r="AF418" s="90"/>
      <c r="AG418" s="90"/>
      <c r="AH418" s="90"/>
      <c r="AI418" s="90"/>
      <c r="AJ418" s="90"/>
      <c r="AK418" s="90"/>
      <c r="AL418" s="90"/>
      <c r="AM418" s="90"/>
      <c r="AN418" s="90"/>
      <c r="AO418" s="90"/>
      <c r="AP418" s="90"/>
      <c r="AQ418" s="90"/>
      <c r="AR418" s="90"/>
      <c r="AS418" s="90"/>
      <c r="AT418" s="90"/>
      <c r="AU418" s="90"/>
      <c r="AV418" s="90"/>
      <c r="AW418" s="90"/>
      <c r="AX418" s="90"/>
      <c r="AY418" s="90"/>
      <c r="AZ418" s="90"/>
      <c r="BA418" s="90"/>
      <c r="BB418" s="90"/>
      <c r="BC418" s="90"/>
      <c r="BD418" s="90"/>
      <c r="BE418" s="90"/>
      <c r="BF418" s="90"/>
      <c r="BG418" s="90"/>
      <c r="BH418" s="90"/>
      <c r="BI418" s="90"/>
      <c r="BJ418" s="90"/>
      <c r="BK418" s="90"/>
      <c r="BL418" s="90"/>
      <c r="BM418" s="90"/>
      <c r="BN418" s="90"/>
      <c r="BO418" s="90"/>
      <c r="BP418" s="90"/>
      <c r="BQ418" s="90"/>
      <c r="BR418" s="90"/>
      <c r="BS418" s="90"/>
      <c r="BT418" s="90"/>
      <c r="BU418" s="90"/>
      <c r="BV418" s="90"/>
      <c r="BW418" s="90"/>
      <c r="BX418" s="90"/>
      <c r="BY418" s="90"/>
      <c r="BZ418" s="90"/>
      <c r="CA418" s="90"/>
      <c r="CB418" s="90"/>
      <c r="CC418" s="90"/>
      <c r="CD418" s="90"/>
      <c r="CE418" s="90"/>
      <c r="CF418" s="90"/>
      <c r="CG418" s="90"/>
      <c r="CH418" s="90"/>
      <c r="CI418" s="90"/>
      <c r="CJ418" s="90"/>
      <c r="CK418" s="90"/>
      <c r="CL418" s="90"/>
      <c r="CM418" s="90"/>
      <c r="CN418" s="90"/>
      <c r="CO418" s="90"/>
      <c r="CP418" s="90"/>
      <c r="CQ418" s="90"/>
      <c r="CR418" s="90"/>
      <c r="CS418" s="90"/>
      <c r="CT418" s="90"/>
      <c r="CU418" s="90"/>
      <c r="CV418" s="90"/>
      <c r="CW418" s="90"/>
      <c r="CX418" s="90"/>
    </row>
    <row r="419" spans="3:102" ht="23.25" x14ac:dyDescent="0.35"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  <c r="AD419" s="90"/>
      <c r="AE419" s="90"/>
      <c r="AF419" s="90"/>
      <c r="AG419" s="90"/>
      <c r="AH419" s="90"/>
      <c r="AI419" s="90"/>
      <c r="AJ419" s="90"/>
      <c r="AK419" s="90"/>
      <c r="AL419" s="90"/>
      <c r="AM419" s="90"/>
      <c r="AN419" s="90"/>
      <c r="AO419" s="90"/>
      <c r="AP419" s="90"/>
      <c r="AQ419" s="90"/>
      <c r="AR419" s="90"/>
      <c r="AS419" s="90"/>
      <c r="AT419" s="90"/>
      <c r="AU419" s="90"/>
      <c r="AV419" s="90"/>
      <c r="AW419" s="90"/>
      <c r="AX419" s="90"/>
      <c r="AY419" s="90"/>
      <c r="AZ419" s="90"/>
      <c r="BA419" s="90"/>
      <c r="BB419" s="90"/>
      <c r="BC419" s="90"/>
      <c r="BD419" s="90"/>
      <c r="BE419" s="90"/>
      <c r="BF419" s="90"/>
      <c r="BG419" s="90"/>
      <c r="BH419" s="90"/>
      <c r="BI419" s="90"/>
      <c r="BJ419" s="90"/>
      <c r="BK419" s="90"/>
      <c r="BL419" s="90"/>
      <c r="BM419" s="90"/>
      <c r="BN419" s="90"/>
      <c r="BO419" s="90"/>
      <c r="BP419" s="90"/>
      <c r="BQ419" s="90"/>
      <c r="BR419" s="90"/>
      <c r="BS419" s="90"/>
      <c r="BT419" s="90"/>
      <c r="BU419" s="90"/>
      <c r="BV419" s="90"/>
      <c r="BW419" s="90"/>
      <c r="BX419" s="90"/>
      <c r="BY419" s="90"/>
      <c r="BZ419" s="90"/>
      <c r="CA419" s="90"/>
      <c r="CB419" s="90"/>
      <c r="CC419" s="90"/>
      <c r="CD419" s="90"/>
      <c r="CE419" s="90"/>
      <c r="CF419" s="90"/>
      <c r="CG419" s="90"/>
      <c r="CH419" s="90"/>
      <c r="CI419" s="90"/>
      <c r="CJ419" s="90"/>
      <c r="CK419" s="90"/>
      <c r="CL419" s="90"/>
      <c r="CM419" s="90"/>
      <c r="CN419" s="90"/>
      <c r="CO419" s="90"/>
      <c r="CP419" s="90"/>
      <c r="CQ419" s="90"/>
      <c r="CR419" s="90"/>
      <c r="CS419" s="90"/>
      <c r="CT419" s="90"/>
      <c r="CU419" s="90"/>
      <c r="CV419" s="90"/>
      <c r="CW419" s="90"/>
      <c r="CX419" s="90"/>
    </row>
    <row r="420" spans="3:102" ht="23.25" x14ac:dyDescent="0.35"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  <c r="AD420" s="90"/>
      <c r="AE420" s="90"/>
      <c r="AF420" s="90"/>
      <c r="AG420" s="90"/>
      <c r="AH420" s="90"/>
      <c r="AI420" s="90"/>
      <c r="AJ420" s="90"/>
      <c r="AK420" s="90"/>
      <c r="AL420" s="90"/>
      <c r="AM420" s="90"/>
      <c r="AN420" s="90"/>
      <c r="AO420" s="90"/>
      <c r="AP420" s="90"/>
      <c r="AQ420" s="90"/>
      <c r="AR420" s="90"/>
      <c r="AS420" s="90"/>
      <c r="AT420" s="90"/>
      <c r="AU420" s="90"/>
      <c r="AV420" s="90"/>
      <c r="AW420" s="90"/>
      <c r="AX420" s="90"/>
      <c r="AY420" s="90"/>
      <c r="AZ420" s="90"/>
      <c r="BA420" s="90"/>
      <c r="BB420" s="90"/>
      <c r="BC420" s="90"/>
      <c r="BD420" s="90"/>
      <c r="BE420" s="90"/>
      <c r="BF420" s="90"/>
      <c r="BG420" s="90"/>
      <c r="BH420" s="90"/>
      <c r="BI420" s="90"/>
      <c r="BJ420" s="90"/>
      <c r="BK420" s="90"/>
      <c r="BL420" s="90"/>
      <c r="BM420" s="90"/>
      <c r="BN420" s="90"/>
      <c r="BO420" s="90"/>
      <c r="BP420" s="90"/>
      <c r="BQ420" s="90"/>
      <c r="BR420" s="90"/>
      <c r="BS420" s="90"/>
      <c r="BT420" s="90"/>
      <c r="BU420" s="90"/>
      <c r="BV420" s="90"/>
      <c r="BW420" s="90"/>
      <c r="BX420" s="90"/>
      <c r="BY420" s="90"/>
      <c r="BZ420" s="90"/>
      <c r="CA420" s="90"/>
      <c r="CB420" s="90"/>
      <c r="CC420" s="90"/>
      <c r="CD420" s="90"/>
      <c r="CE420" s="90"/>
      <c r="CF420" s="90"/>
      <c r="CG420" s="90"/>
      <c r="CH420" s="90"/>
      <c r="CI420" s="90"/>
      <c r="CJ420" s="90"/>
      <c r="CK420" s="90"/>
      <c r="CL420" s="90"/>
      <c r="CM420" s="90"/>
      <c r="CN420" s="90"/>
      <c r="CO420" s="90"/>
      <c r="CP420" s="90"/>
      <c r="CQ420" s="90"/>
      <c r="CR420" s="90"/>
      <c r="CS420" s="90"/>
      <c r="CT420" s="90"/>
      <c r="CU420" s="90"/>
      <c r="CV420" s="90"/>
      <c r="CW420" s="90"/>
      <c r="CX420" s="90"/>
    </row>
    <row r="421" spans="3:102" ht="23.25" x14ac:dyDescent="0.35"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  <c r="AD421" s="90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90"/>
      <c r="AU421" s="90"/>
      <c r="AV421" s="90"/>
      <c r="AW421" s="90"/>
      <c r="AX421" s="90"/>
      <c r="AY421" s="90"/>
      <c r="AZ421" s="90"/>
      <c r="BA421" s="90"/>
      <c r="BB421" s="90"/>
      <c r="BC421" s="90"/>
      <c r="BD421" s="90"/>
      <c r="BE421" s="90"/>
      <c r="BF421" s="90"/>
      <c r="BG421" s="90"/>
      <c r="BH421" s="90"/>
      <c r="BI421" s="90"/>
      <c r="BJ421" s="90"/>
      <c r="BK421" s="90"/>
      <c r="BL421" s="90"/>
      <c r="BM421" s="90"/>
      <c r="BN421" s="90"/>
      <c r="BO421" s="90"/>
      <c r="BP421" s="90"/>
      <c r="BQ421" s="90"/>
      <c r="BR421" s="90"/>
      <c r="BS421" s="90"/>
      <c r="BT421" s="90"/>
      <c r="BU421" s="90"/>
      <c r="BV421" s="90"/>
      <c r="BW421" s="90"/>
      <c r="BX421" s="90"/>
      <c r="BY421" s="90"/>
      <c r="BZ421" s="90"/>
      <c r="CA421" s="90"/>
      <c r="CB421" s="90"/>
      <c r="CC421" s="90"/>
      <c r="CD421" s="90"/>
      <c r="CE421" s="90"/>
      <c r="CF421" s="90"/>
      <c r="CG421" s="90"/>
      <c r="CH421" s="90"/>
      <c r="CI421" s="90"/>
      <c r="CJ421" s="90"/>
      <c r="CK421" s="90"/>
      <c r="CL421" s="90"/>
      <c r="CM421" s="90"/>
      <c r="CN421" s="90"/>
      <c r="CO421" s="90"/>
      <c r="CP421" s="90"/>
      <c r="CQ421" s="90"/>
      <c r="CR421" s="90"/>
      <c r="CS421" s="90"/>
      <c r="CT421" s="90"/>
      <c r="CU421" s="90"/>
      <c r="CV421" s="90"/>
      <c r="CW421" s="90"/>
      <c r="CX421" s="90"/>
    </row>
    <row r="422" spans="3:102" ht="23.25" x14ac:dyDescent="0.35"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  <c r="AD422" s="90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90"/>
      <c r="AU422" s="90"/>
      <c r="AV422" s="90"/>
      <c r="AW422" s="90"/>
      <c r="AX422" s="90"/>
      <c r="AY422" s="90"/>
      <c r="AZ422" s="90"/>
      <c r="BA422" s="90"/>
      <c r="BB422" s="90"/>
      <c r="BC422" s="90"/>
      <c r="BD422" s="90"/>
      <c r="BE422" s="90"/>
      <c r="BF422" s="90"/>
      <c r="BG422" s="90"/>
      <c r="BH422" s="90"/>
      <c r="BI422" s="90"/>
      <c r="BJ422" s="90"/>
      <c r="BK422" s="90"/>
      <c r="BL422" s="90"/>
      <c r="BM422" s="90"/>
      <c r="BN422" s="90"/>
      <c r="BO422" s="90"/>
      <c r="BP422" s="90"/>
      <c r="BQ422" s="90"/>
      <c r="BR422" s="90"/>
      <c r="BS422" s="90"/>
      <c r="BT422" s="90"/>
      <c r="BU422" s="90"/>
      <c r="BV422" s="90"/>
      <c r="BW422" s="90"/>
      <c r="BX422" s="90"/>
      <c r="BY422" s="90"/>
      <c r="BZ422" s="90"/>
      <c r="CA422" s="90"/>
      <c r="CB422" s="90"/>
      <c r="CC422" s="90"/>
      <c r="CD422" s="90"/>
      <c r="CE422" s="90"/>
      <c r="CF422" s="90"/>
      <c r="CG422" s="90"/>
      <c r="CH422" s="90"/>
      <c r="CI422" s="90"/>
      <c r="CJ422" s="90"/>
      <c r="CK422" s="90"/>
      <c r="CL422" s="90"/>
      <c r="CM422" s="90"/>
      <c r="CN422" s="90"/>
      <c r="CO422" s="90"/>
      <c r="CP422" s="90"/>
      <c r="CQ422" s="90"/>
      <c r="CR422" s="90"/>
      <c r="CS422" s="90"/>
      <c r="CT422" s="90"/>
      <c r="CU422" s="90"/>
      <c r="CV422" s="90"/>
      <c r="CW422" s="90"/>
      <c r="CX422" s="90"/>
    </row>
    <row r="423" spans="3:102" ht="23.25" x14ac:dyDescent="0.35"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  <c r="AD423" s="90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90"/>
      <c r="AU423" s="90"/>
      <c r="AV423" s="90"/>
      <c r="AW423" s="90"/>
      <c r="AX423" s="90"/>
      <c r="AY423" s="90"/>
      <c r="AZ423" s="90"/>
      <c r="BA423" s="90"/>
      <c r="BB423" s="90"/>
      <c r="BC423" s="90"/>
      <c r="BD423" s="90"/>
      <c r="BE423" s="90"/>
      <c r="BF423" s="90"/>
      <c r="BG423" s="90"/>
      <c r="BH423" s="90"/>
      <c r="BI423" s="90"/>
      <c r="BJ423" s="90"/>
      <c r="BK423" s="90"/>
      <c r="BL423" s="90"/>
      <c r="BM423" s="90"/>
      <c r="BN423" s="90"/>
      <c r="BO423" s="90"/>
      <c r="BP423" s="90"/>
      <c r="BQ423" s="90"/>
      <c r="BR423" s="90"/>
      <c r="BS423" s="90"/>
      <c r="BT423" s="90"/>
      <c r="BU423" s="90"/>
      <c r="BV423" s="90"/>
      <c r="BW423" s="90"/>
      <c r="BX423" s="90"/>
      <c r="BY423" s="90"/>
      <c r="BZ423" s="90"/>
      <c r="CA423" s="90"/>
      <c r="CB423" s="90"/>
      <c r="CC423" s="90"/>
      <c r="CD423" s="90"/>
      <c r="CE423" s="90"/>
      <c r="CF423" s="90"/>
      <c r="CG423" s="90"/>
      <c r="CH423" s="90"/>
      <c r="CI423" s="90"/>
      <c r="CJ423" s="90"/>
      <c r="CK423" s="90"/>
      <c r="CL423" s="90"/>
      <c r="CM423" s="90"/>
      <c r="CN423" s="90"/>
      <c r="CO423" s="90"/>
      <c r="CP423" s="90"/>
      <c r="CQ423" s="90"/>
      <c r="CR423" s="90"/>
      <c r="CS423" s="90"/>
      <c r="CT423" s="90"/>
      <c r="CU423" s="90"/>
      <c r="CV423" s="90"/>
      <c r="CW423" s="90"/>
      <c r="CX423" s="90"/>
    </row>
    <row r="424" spans="3:102" ht="23.25" x14ac:dyDescent="0.35"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  <c r="AD424" s="90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90"/>
      <c r="AU424" s="90"/>
      <c r="AV424" s="90"/>
      <c r="AW424" s="90"/>
      <c r="AX424" s="90"/>
      <c r="AY424" s="90"/>
      <c r="AZ424" s="90"/>
      <c r="BA424" s="90"/>
      <c r="BB424" s="90"/>
      <c r="BC424" s="90"/>
      <c r="BD424" s="90"/>
      <c r="BE424" s="90"/>
      <c r="BF424" s="90"/>
      <c r="BG424" s="90"/>
      <c r="BH424" s="90"/>
      <c r="BI424" s="90"/>
      <c r="BJ424" s="90"/>
      <c r="BK424" s="90"/>
      <c r="BL424" s="90"/>
      <c r="BM424" s="90"/>
      <c r="BN424" s="90"/>
      <c r="BO424" s="90"/>
      <c r="BP424" s="90"/>
      <c r="BQ424" s="90"/>
      <c r="BR424" s="90"/>
      <c r="BS424" s="90"/>
      <c r="BT424" s="90"/>
      <c r="BU424" s="90"/>
      <c r="BV424" s="90"/>
      <c r="BW424" s="90"/>
      <c r="BX424" s="90"/>
      <c r="BY424" s="90"/>
      <c r="BZ424" s="90"/>
      <c r="CA424" s="90"/>
      <c r="CB424" s="90"/>
      <c r="CC424" s="90"/>
      <c r="CD424" s="90"/>
      <c r="CE424" s="90"/>
      <c r="CF424" s="90"/>
      <c r="CG424" s="90"/>
      <c r="CH424" s="90"/>
      <c r="CI424" s="90"/>
      <c r="CJ424" s="90"/>
      <c r="CK424" s="90"/>
      <c r="CL424" s="90"/>
      <c r="CM424" s="90"/>
      <c r="CN424" s="90"/>
      <c r="CO424" s="90"/>
      <c r="CP424" s="90"/>
      <c r="CQ424" s="90"/>
      <c r="CR424" s="90"/>
      <c r="CS424" s="90"/>
      <c r="CT424" s="90"/>
      <c r="CU424" s="90"/>
      <c r="CV424" s="90"/>
      <c r="CW424" s="90"/>
      <c r="CX424" s="90"/>
    </row>
    <row r="425" spans="3:102" ht="23.25" x14ac:dyDescent="0.35"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  <c r="AD425" s="90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90"/>
      <c r="AU425" s="90"/>
      <c r="AV425" s="90"/>
      <c r="AW425" s="90"/>
      <c r="AX425" s="90"/>
      <c r="AY425" s="90"/>
      <c r="AZ425" s="90"/>
      <c r="BA425" s="90"/>
      <c r="BB425" s="90"/>
      <c r="BC425" s="90"/>
      <c r="BD425" s="90"/>
      <c r="BE425" s="90"/>
      <c r="BF425" s="90"/>
      <c r="BG425" s="90"/>
      <c r="BH425" s="90"/>
      <c r="BI425" s="90"/>
      <c r="BJ425" s="90"/>
      <c r="BK425" s="90"/>
      <c r="BL425" s="90"/>
      <c r="BM425" s="90"/>
      <c r="BN425" s="90"/>
      <c r="BO425" s="90"/>
      <c r="BP425" s="90"/>
      <c r="BQ425" s="90"/>
      <c r="BR425" s="90"/>
      <c r="BS425" s="90"/>
      <c r="BT425" s="90"/>
      <c r="BU425" s="90"/>
      <c r="BV425" s="90"/>
      <c r="BW425" s="90"/>
      <c r="BX425" s="90"/>
      <c r="BY425" s="90"/>
      <c r="BZ425" s="90"/>
      <c r="CA425" s="90"/>
      <c r="CB425" s="90"/>
      <c r="CC425" s="90"/>
      <c r="CD425" s="90"/>
      <c r="CE425" s="90"/>
      <c r="CF425" s="90"/>
      <c r="CG425" s="90"/>
      <c r="CH425" s="90"/>
      <c r="CI425" s="90"/>
      <c r="CJ425" s="90"/>
      <c r="CK425" s="90"/>
      <c r="CL425" s="90"/>
      <c r="CM425" s="90"/>
      <c r="CN425" s="90"/>
      <c r="CO425" s="90"/>
      <c r="CP425" s="90"/>
      <c r="CQ425" s="90"/>
      <c r="CR425" s="90"/>
      <c r="CS425" s="90"/>
      <c r="CT425" s="90"/>
      <c r="CU425" s="90"/>
      <c r="CV425" s="90"/>
      <c r="CW425" s="90"/>
      <c r="CX425" s="90"/>
    </row>
    <row r="426" spans="3:102" ht="23.25" x14ac:dyDescent="0.35"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  <c r="AD426" s="90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90"/>
      <c r="AU426" s="90"/>
      <c r="AV426" s="90"/>
      <c r="AW426" s="90"/>
      <c r="AX426" s="90"/>
      <c r="AY426" s="90"/>
      <c r="AZ426" s="90"/>
      <c r="BA426" s="90"/>
      <c r="BB426" s="90"/>
      <c r="BC426" s="90"/>
      <c r="BD426" s="90"/>
      <c r="BE426" s="90"/>
      <c r="BF426" s="90"/>
      <c r="BG426" s="90"/>
      <c r="BH426" s="90"/>
      <c r="BI426" s="90"/>
      <c r="BJ426" s="90"/>
      <c r="BK426" s="90"/>
      <c r="BL426" s="90"/>
      <c r="BM426" s="90"/>
      <c r="BN426" s="90"/>
      <c r="BO426" s="90"/>
      <c r="BP426" s="90"/>
      <c r="BQ426" s="90"/>
      <c r="BR426" s="90"/>
      <c r="BS426" s="90"/>
      <c r="BT426" s="90"/>
      <c r="BU426" s="90"/>
      <c r="BV426" s="90"/>
      <c r="BW426" s="90"/>
      <c r="BX426" s="90"/>
      <c r="BY426" s="90"/>
      <c r="BZ426" s="90"/>
      <c r="CA426" s="90"/>
      <c r="CB426" s="90"/>
      <c r="CC426" s="90"/>
      <c r="CD426" s="90"/>
      <c r="CE426" s="90"/>
      <c r="CF426" s="90"/>
      <c r="CG426" s="90"/>
      <c r="CH426" s="90"/>
      <c r="CI426" s="90"/>
      <c r="CJ426" s="90"/>
      <c r="CK426" s="90"/>
      <c r="CL426" s="90"/>
      <c r="CM426" s="90"/>
      <c r="CN426" s="90"/>
      <c r="CO426" s="90"/>
      <c r="CP426" s="90"/>
      <c r="CQ426" s="90"/>
      <c r="CR426" s="90"/>
      <c r="CS426" s="90"/>
      <c r="CT426" s="90"/>
      <c r="CU426" s="90"/>
      <c r="CV426" s="90"/>
      <c r="CW426" s="90"/>
      <c r="CX426" s="90"/>
    </row>
    <row r="427" spans="3:102" ht="23.25" x14ac:dyDescent="0.35"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  <c r="AD427" s="90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0"/>
      <c r="AT427" s="90"/>
      <c r="AU427" s="90"/>
      <c r="AV427" s="90"/>
      <c r="AW427" s="90"/>
      <c r="AX427" s="90"/>
      <c r="AY427" s="90"/>
      <c r="AZ427" s="90"/>
      <c r="BA427" s="90"/>
      <c r="BB427" s="90"/>
      <c r="BC427" s="90"/>
      <c r="BD427" s="90"/>
      <c r="BE427" s="90"/>
      <c r="BF427" s="90"/>
      <c r="BG427" s="90"/>
      <c r="BH427" s="90"/>
      <c r="BI427" s="90"/>
      <c r="BJ427" s="90"/>
      <c r="BK427" s="90"/>
      <c r="BL427" s="90"/>
      <c r="BM427" s="90"/>
      <c r="BN427" s="90"/>
      <c r="BO427" s="90"/>
      <c r="BP427" s="90"/>
      <c r="BQ427" s="90"/>
      <c r="BR427" s="90"/>
      <c r="BS427" s="90"/>
      <c r="BT427" s="90"/>
      <c r="BU427" s="90"/>
      <c r="BV427" s="90"/>
      <c r="BW427" s="90"/>
      <c r="BX427" s="90"/>
      <c r="BY427" s="90"/>
      <c r="BZ427" s="90"/>
      <c r="CA427" s="90"/>
      <c r="CB427" s="90"/>
      <c r="CC427" s="90"/>
      <c r="CD427" s="90"/>
      <c r="CE427" s="90"/>
      <c r="CF427" s="90"/>
      <c r="CG427" s="90"/>
      <c r="CH427" s="90"/>
      <c r="CI427" s="90"/>
      <c r="CJ427" s="90"/>
      <c r="CK427" s="90"/>
      <c r="CL427" s="90"/>
      <c r="CM427" s="90"/>
      <c r="CN427" s="90"/>
      <c r="CO427" s="90"/>
      <c r="CP427" s="90"/>
      <c r="CQ427" s="90"/>
      <c r="CR427" s="90"/>
      <c r="CS427" s="90"/>
      <c r="CT427" s="90"/>
      <c r="CU427" s="90"/>
      <c r="CV427" s="90"/>
      <c r="CW427" s="90"/>
      <c r="CX427" s="90"/>
    </row>
    <row r="428" spans="3:102" ht="23.25" x14ac:dyDescent="0.35"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  <c r="AD428" s="90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0"/>
      <c r="AT428" s="90"/>
      <c r="AU428" s="90"/>
      <c r="AV428" s="90"/>
      <c r="AW428" s="90"/>
      <c r="AX428" s="90"/>
      <c r="AY428" s="90"/>
      <c r="AZ428" s="90"/>
      <c r="BA428" s="90"/>
      <c r="BB428" s="90"/>
      <c r="BC428" s="90"/>
      <c r="BD428" s="90"/>
      <c r="BE428" s="90"/>
      <c r="BF428" s="90"/>
      <c r="BG428" s="90"/>
      <c r="BH428" s="90"/>
      <c r="BI428" s="90"/>
      <c r="BJ428" s="90"/>
      <c r="BK428" s="90"/>
      <c r="BL428" s="90"/>
      <c r="BM428" s="90"/>
      <c r="BN428" s="90"/>
      <c r="BO428" s="90"/>
      <c r="BP428" s="90"/>
      <c r="BQ428" s="90"/>
      <c r="BR428" s="90"/>
      <c r="BS428" s="90"/>
      <c r="BT428" s="90"/>
      <c r="BU428" s="90"/>
      <c r="BV428" s="90"/>
      <c r="BW428" s="90"/>
      <c r="BX428" s="90"/>
      <c r="BY428" s="90"/>
      <c r="BZ428" s="90"/>
      <c r="CA428" s="90"/>
      <c r="CB428" s="90"/>
      <c r="CC428" s="90"/>
      <c r="CD428" s="90"/>
      <c r="CE428" s="90"/>
      <c r="CF428" s="90"/>
      <c r="CG428" s="90"/>
      <c r="CH428" s="90"/>
      <c r="CI428" s="90"/>
      <c r="CJ428" s="90"/>
      <c r="CK428" s="90"/>
      <c r="CL428" s="90"/>
      <c r="CM428" s="90"/>
      <c r="CN428" s="90"/>
      <c r="CO428" s="90"/>
      <c r="CP428" s="90"/>
      <c r="CQ428" s="90"/>
      <c r="CR428" s="90"/>
      <c r="CS428" s="90"/>
      <c r="CT428" s="90"/>
      <c r="CU428" s="90"/>
      <c r="CV428" s="90"/>
      <c r="CW428" s="90"/>
      <c r="CX428" s="90"/>
    </row>
    <row r="429" spans="3:102" ht="23.25" x14ac:dyDescent="0.35"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  <c r="AD429" s="90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0"/>
      <c r="AT429" s="90"/>
      <c r="AU429" s="90"/>
      <c r="AV429" s="90"/>
      <c r="AW429" s="90"/>
      <c r="AX429" s="90"/>
      <c r="AY429" s="90"/>
      <c r="AZ429" s="90"/>
      <c r="BA429" s="90"/>
      <c r="BB429" s="90"/>
      <c r="BC429" s="90"/>
      <c r="BD429" s="90"/>
      <c r="BE429" s="90"/>
      <c r="BF429" s="90"/>
      <c r="BG429" s="90"/>
      <c r="BH429" s="90"/>
      <c r="BI429" s="90"/>
      <c r="BJ429" s="90"/>
      <c r="BK429" s="90"/>
      <c r="BL429" s="90"/>
      <c r="BM429" s="90"/>
      <c r="BN429" s="90"/>
      <c r="BO429" s="90"/>
      <c r="BP429" s="90"/>
      <c r="BQ429" s="90"/>
      <c r="BR429" s="90"/>
      <c r="BS429" s="90"/>
      <c r="BT429" s="90"/>
      <c r="BU429" s="90"/>
      <c r="BV429" s="90"/>
      <c r="BW429" s="90"/>
      <c r="BX429" s="90"/>
      <c r="BY429" s="90"/>
      <c r="BZ429" s="90"/>
      <c r="CA429" s="90"/>
      <c r="CB429" s="90"/>
      <c r="CC429" s="90"/>
      <c r="CD429" s="90"/>
      <c r="CE429" s="90"/>
      <c r="CF429" s="90"/>
      <c r="CG429" s="90"/>
      <c r="CH429" s="90"/>
      <c r="CI429" s="90"/>
      <c r="CJ429" s="90"/>
      <c r="CK429" s="90"/>
      <c r="CL429" s="90"/>
      <c r="CM429" s="90"/>
      <c r="CN429" s="90"/>
      <c r="CO429" s="90"/>
      <c r="CP429" s="90"/>
      <c r="CQ429" s="90"/>
      <c r="CR429" s="90"/>
      <c r="CS429" s="90"/>
      <c r="CT429" s="90"/>
      <c r="CU429" s="90"/>
      <c r="CV429" s="90"/>
      <c r="CW429" s="90"/>
      <c r="CX429" s="90"/>
    </row>
    <row r="430" spans="3:102" ht="23.25" x14ac:dyDescent="0.35"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  <c r="AD430" s="90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0"/>
      <c r="AT430" s="90"/>
      <c r="AU430" s="90"/>
      <c r="AV430" s="90"/>
      <c r="AW430" s="90"/>
      <c r="AX430" s="90"/>
      <c r="AY430" s="90"/>
      <c r="AZ430" s="90"/>
      <c r="BA430" s="90"/>
      <c r="BB430" s="90"/>
      <c r="BC430" s="90"/>
      <c r="BD430" s="90"/>
      <c r="BE430" s="90"/>
      <c r="BF430" s="90"/>
      <c r="BG430" s="90"/>
      <c r="BH430" s="90"/>
      <c r="BI430" s="90"/>
      <c r="BJ430" s="90"/>
      <c r="BK430" s="90"/>
      <c r="BL430" s="90"/>
      <c r="BM430" s="90"/>
      <c r="BN430" s="90"/>
      <c r="BO430" s="90"/>
      <c r="BP430" s="90"/>
      <c r="BQ430" s="90"/>
      <c r="BR430" s="90"/>
      <c r="BS430" s="90"/>
      <c r="BT430" s="90"/>
      <c r="BU430" s="90"/>
      <c r="BV430" s="90"/>
      <c r="BW430" s="90"/>
      <c r="BX430" s="90"/>
      <c r="BY430" s="90"/>
      <c r="BZ430" s="90"/>
      <c r="CA430" s="90"/>
      <c r="CB430" s="90"/>
      <c r="CC430" s="90"/>
      <c r="CD430" s="90"/>
      <c r="CE430" s="90"/>
      <c r="CF430" s="90"/>
      <c r="CG430" s="90"/>
      <c r="CH430" s="90"/>
      <c r="CI430" s="90"/>
      <c r="CJ430" s="90"/>
      <c r="CK430" s="90"/>
      <c r="CL430" s="90"/>
      <c r="CM430" s="90"/>
      <c r="CN430" s="90"/>
      <c r="CO430" s="90"/>
      <c r="CP430" s="90"/>
      <c r="CQ430" s="90"/>
      <c r="CR430" s="90"/>
      <c r="CS430" s="90"/>
      <c r="CT430" s="90"/>
      <c r="CU430" s="90"/>
      <c r="CV430" s="90"/>
      <c r="CW430" s="90"/>
      <c r="CX430" s="90"/>
    </row>
    <row r="431" spans="3:102" ht="23.25" x14ac:dyDescent="0.35"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  <c r="AD431" s="90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90"/>
      <c r="AU431" s="90"/>
      <c r="AV431" s="90"/>
      <c r="AW431" s="90"/>
      <c r="AX431" s="90"/>
      <c r="AY431" s="90"/>
      <c r="AZ431" s="90"/>
      <c r="BA431" s="90"/>
      <c r="BB431" s="90"/>
      <c r="BC431" s="90"/>
      <c r="BD431" s="90"/>
      <c r="BE431" s="90"/>
      <c r="BF431" s="90"/>
      <c r="BG431" s="90"/>
      <c r="BH431" s="90"/>
      <c r="BI431" s="90"/>
      <c r="BJ431" s="90"/>
      <c r="BK431" s="90"/>
      <c r="BL431" s="90"/>
      <c r="BM431" s="90"/>
      <c r="BN431" s="90"/>
      <c r="BO431" s="90"/>
      <c r="BP431" s="90"/>
      <c r="BQ431" s="90"/>
      <c r="BR431" s="90"/>
      <c r="BS431" s="90"/>
      <c r="BT431" s="90"/>
      <c r="BU431" s="90"/>
      <c r="BV431" s="90"/>
      <c r="BW431" s="90"/>
      <c r="BX431" s="90"/>
      <c r="BY431" s="90"/>
      <c r="BZ431" s="90"/>
      <c r="CA431" s="90"/>
      <c r="CB431" s="90"/>
      <c r="CC431" s="90"/>
      <c r="CD431" s="90"/>
      <c r="CE431" s="90"/>
      <c r="CF431" s="90"/>
      <c r="CG431" s="90"/>
      <c r="CH431" s="90"/>
      <c r="CI431" s="90"/>
      <c r="CJ431" s="90"/>
      <c r="CK431" s="90"/>
      <c r="CL431" s="90"/>
      <c r="CM431" s="90"/>
      <c r="CN431" s="90"/>
      <c r="CO431" s="90"/>
      <c r="CP431" s="90"/>
      <c r="CQ431" s="90"/>
      <c r="CR431" s="90"/>
      <c r="CS431" s="90"/>
      <c r="CT431" s="90"/>
      <c r="CU431" s="90"/>
      <c r="CV431" s="90"/>
      <c r="CW431" s="90"/>
      <c r="CX431" s="90"/>
    </row>
    <row r="432" spans="3:102" ht="23.25" x14ac:dyDescent="0.35"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  <c r="AD432" s="90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90"/>
      <c r="AU432" s="90"/>
      <c r="AV432" s="90"/>
      <c r="AW432" s="90"/>
      <c r="AX432" s="90"/>
      <c r="AY432" s="90"/>
      <c r="AZ432" s="90"/>
      <c r="BA432" s="90"/>
      <c r="BB432" s="90"/>
      <c r="BC432" s="90"/>
      <c r="BD432" s="90"/>
      <c r="BE432" s="90"/>
      <c r="BF432" s="90"/>
      <c r="BG432" s="90"/>
      <c r="BH432" s="90"/>
      <c r="BI432" s="90"/>
      <c r="BJ432" s="90"/>
      <c r="BK432" s="90"/>
      <c r="BL432" s="90"/>
      <c r="BM432" s="90"/>
      <c r="BN432" s="90"/>
      <c r="BO432" s="90"/>
      <c r="BP432" s="90"/>
      <c r="BQ432" s="90"/>
      <c r="BR432" s="90"/>
      <c r="BS432" s="90"/>
      <c r="BT432" s="90"/>
      <c r="BU432" s="90"/>
      <c r="BV432" s="90"/>
      <c r="BW432" s="90"/>
      <c r="BX432" s="90"/>
      <c r="BY432" s="90"/>
      <c r="BZ432" s="90"/>
      <c r="CA432" s="90"/>
      <c r="CB432" s="90"/>
      <c r="CC432" s="90"/>
      <c r="CD432" s="90"/>
      <c r="CE432" s="90"/>
      <c r="CF432" s="90"/>
      <c r="CG432" s="90"/>
      <c r="CH432" s="90"/>
      <c r="CI432" s="90"/>
      <c r="CJ432" s="90"/>
      <c r="CK432" s="90"/>
      <c r="CL432" s="90"/>
      <c r="CM432" s="90"/>
      <c r="CN432" s="90"/>
      <c r="CO432" s="90"/>
      <c r="CP432" s="90"/>
      <c r="CQ432" s="90"/>
      <c r="CR432" s="90"/>
      <c r="CS432" s="90"/>
      <c r="CT432" s="90"/>
      <c r="CU432" s="90"/>
      <c r="CV432" s="90"/>
      <c r="CW432" s="90"/>
      <c r="CX432" s="90"/>
    </row>
    <row r="433" spans="3:102" ht="23.25" x14ac:dyDescent="0.35"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  <c r="AD433" s="90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90"/>
      <c r="AU433" s="90"/>
      <c r="AV433" s="90"/>
      <c r="AW433" s="90"/>
      <c r="AX433" s="90"/>
      <c r="AY433" s="90"/>
      <c r="AZ433" s="90"/>
      <c r="BA433" s="90"/>
      <c r="BB433" s="90"/>
      <c r="BC433" s="90"/>
      <c r="BD433" s="90"/>
      <c r="BE433" s="90"/>
      <c r="BF433" s="90"/>
      <c r="BG433" s="90"/>
      <c r="BH433" s="90"/>
      <c r="BI433" s="90"/>
      <c r="BJ433" s="90"/>
      <c r="BK433" s="90"/>
      <c r="BL433" s="90"/>
      <c r="BM433" s="90"/>
      <c r="BN433" s="90"/>
      <c r="BO433" s="90"/>
      <c r="BP433" s="90"/>
      <c r="BQ433" s="90"/>
      <c r="BR433" s="90"/>
      <c r="BS433" s="90"/>
      <c r="BT433" s="90"/>
      <c r="BU433" s="90"/>
      <c r="BV433" s="90"/>
      <c r="BW433" s="90"/>
      <c r="BX433" s="90"/>
      <c r="BY433" s="90"/>
      <c r="BZ433" s="90"/>
      <c r="CA433" s="90"/>
      <c r="CB433" s="90"/>
      <c r="CC433" s="90"/>
      <c r="CD433" s="90"/>
      <c r="CE433" s="90"/>
      <c r="CF433" s="90"/>
      <c r="CG433" s="90"/>
      <c r="CH433" s="90"/>
      <c r="CI433" s="90"/>
      <c r="CJ433" s="90"/>
      <c r="CK433" s="90"/>
      <c r="CL433" s="90"/>
      <c r="CM433" s="90"/>
      <c r="CN433" s="90"/>
      <c r="CO433" s="90"/>
      <c r="CP433" s="90"/>
      <c r="CQ433" s="90"/>
      <c r="CR433" s="90"/>
      <c r="CS433" s="90"/>
      <c r="CT433" s="90"/>
      <c r="CU433" s="90"/>
      <c r="CV433" s="90"/>
      <c r="CW433" s="90"/>
      <c r="CX433" s="90"/>
    </row>
    <row r="434" spans="3:102" ht="23.25" x14ac:dyDescent="0.35"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  <c r="AD434" s="90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90"/>
      <c r="AU434" s="90"/>
      <c r="AV434" s="90"/>
      <c r="AW434" s="90"/>
      <c r="AX434" s="90"/>
      <c r="AY434" s="90"/>
      <c r="AZ434" s="90"/>
      <c r="BA434" s="90"/>
      <c r="BB434" s="90"/>
      <c r="BC434" s="90"/>
      <c r="BD434" s="90"/>
      <c r="BE434" s="90"/>
      <c r="BF434" s="90"/>
      <c r="BG434" s="90"/>
      <c r="BH434" s="90"/>
      <c r="BI434" s="90"/>
      <c r="BJ434" s="90"/>
      <c r="BK434" s="90"/>
      <c r="BL434" s="90"/>
      <c r="BM434" s="90"/>
      <c r="BN434" s="90"/>
      <c r="BO434" s="90"/>
      <c r="BP434" s="90"/>
      <c r="BQ434" s="90"/>
      <c r="BR434" s="90"/>
      <c r="BS434" s="90"/>
      <c r="BT434" s="90"/>
      <c r="BU434" s="90"/>
      <c r="BV434" s="90"/>
      <c r="BW434" s="90"/>
      <c r="BX434" s="90"/>
      <c r="BY434" s="90"/>
      <c r="BZ434" s="90"/>
      <c r="CA434" s="90"/>
      <c r="CB434" s="90"/>
      <c r="CC434" s="90"/>
      <c r="CD434" s="90"/>
      <c r="CE434" s="90"/>
      <c r="CF434" s="90"/>
      <c r="CG434" s="90"/>
      <c r="CH434" s="90"/>
      <c r="CI434" s="90"/>
      <c r="CJ434" s="90"/>
      <c r="CK434" s="90"/>
      <c r="CL434" s="90"/>
      <c r="CM434" s="90"/>
      <c r="CN434" s="90"/>
      <c r="CO434" s="90"/>
      <c r="CP434" s="90"/>
      <c r="CQ434" s="90"/>
      <c r="CR434" s="90"/>
      <c r="CS434" s="90"/>
      <c r="CT434" s="90"/>
      <c r="CU434" s="90"/>
      <c r="CV434" s="90"/>
      <c r="CW434" s="90"/>
      <c r="CX434" s="90"/>
    </row>
    <row r="435" spans="3:102" ht="23.25" x14ac:dyDescent="0.35"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  <c r="AD435" s="90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90"/>
      <c r="AU435" s="90"/>
      <c r="AV435" s="90"/>
      <c r="AW435" s="90"/>
      <c r="AX435" s="90"/>
      <c r="AY435" s="90"/>
      <c r="AZ435" s="90"/>
      <c r="BA435" s="90"/>
      <c r="BB435" s="90"/>
      <c r="BC435" s="90"/>
      <c r="BD435" s="90"/>
      <c r="BE435" s="90"/>
      <c r="BF435" s="90"/>
      <c r="BG435" s="90"/>
      <c r="BH435" s="90"/>
      <c r="BI435" s="90"/>
      <c r="BJ435" s="90"/>
      <c r="BK435" s="90"/>
      <c r="BL435" s="90"/>
      <c r="BM435" s="90"/>
      <c r="BN435" s="90"/>
      <c r="BO435" s="90"/>
      <c r="BP435" s="90"/>
      <c r="BQ435" s="90"/>
      <c r="BR435" s="90"/>
      <c r="BS435" s="90"/>
      <c r="BT435" s="90"/>
      <c r="BU435" s="90"/>
      <c r="BV435" s="90"/>
      <c r="BW435" s="90"/>
      <c r="BX435" s="90"/>
      <c r="BY435" s="90"/>
      <c r="BZ435" s="90"/>
      <c r="CA435" s="90"/>
      <c r="CB435" s="90"/>
      <c r="CC435" s="90"/>
      <c r="CD435" s="90"/>
      <c r="CE435" s="90"/>
      <c r="CF435" s="90"/>
      <c r="CG435" s="90"/>
      <c r="CH435" s="90"/>
      <c r="CI435" s="90"/>
      <c r="CJ435" s="90"/>
      <c r="CK435" s="90"/>
      <c r="CL435" s="90"/>
      <c r="CM435" s="90"/>
      <c r="CN435" s="90"/>
      <c r="CO435" s="90"/>
      <c r="CP435" s="90"/>
      <c r="CQ435" s="90"/>
      <c r="CR435" s="90"/>
      <c r="CS435" s="90"/>
      <c r="CT435" s="90"/>
      <c r="CU435" s="90"/>
      <c r="CV435" s="90"/>
      <c r="CW435" s="90"/>
      <c r="CX435" s="90"/>
    </row>
    <row r="436" spans="3:102" ht="23.25" x14ac:dyDescent="0.35"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  <c r="AD436" s="90"/>
      <c r="AE436" s="90"/>
      <c r="AF436" s="90"/>
      <c r="AG436" s="90"/>
      <c r="AH436" s="90"/>
      <c r="AI436" s="90"/>
      <c r="AJ436" s="90"/>
      <c r="AK436" s="90"/>
      <c r="AL436" s="90"/>
      <c r="AM436" s="90"/>
      <c r="AN436" s="90"/>
      <c r="AO436" s="90"/>
      <c r="AP436" s="90"/>
      <c r="AQ436" s="90"/>
      <c r="AR436" s="90"/>
      <c r="AS436" s="90"/>
      <c r="AT436" s="90"/>
      <c r="AU436" s="90"/>
      <c r="AV436" s="90"/>
      <c r="AW436" s="90"/>
      <c r="AX436" s="90"/>
      <c r="AY436" s="90"/>
      <c r="AZ436" s="90"/>
      <c r="BA436" s="90"/>
      <c r="BB436" s="90"/>
      <c r="BC436" s="90"/>
      <c r="BD436" s="90"/>
      <c r="BE436" s="90"/>
      <c r="BF436" s="90"/>
      <c r="BG436" s="90"/>
      <c r="BH436" s="90"/>
      <c r="BI436" s="90"/>
      <c r="BJ436" s="90"/>
      <c r="BK436" s="90"/>
      <c r="BL436" s="90"/>
      <c r="BM436" s="90"/>
      <c r="BN436" s="90"/>
      <c r="BO436" s="90"/>
      <c r="BP436" s="90"/>
      <c r="BQ436" s="90"/>
      <c r="BR436" s="90"/>
      <c r="BS436" s="90"/>
      <c r="BT436" s="90"/>
      <c r="BU436" s="90"/>
      <c r="BV436" s="90"/>
      <c r="BW436" s="90"/>
      <c r="BX436" s="90"/>
      <c r="BY436" s="90"/>
      <c r="BZ436" s="90"/>
      <c r="CA436" s="90"/>
      <c r="CB436" s="90"/>
      <c r="CC436" s="90"/>
      <c r="CD436" s="90"/>
      <c r="CE436" s="90"/>
      <c r="CF436" s="90"/>
      <c r="CG436" s="90"/>
      <c r="CH436" s="90"/>
      <c r="CI436" s="90"/>
      <c r="CJ436" s="90"/>
      <c r="CK436" s="90"/>
      <c r="CL436" s="90"/>
      <c r="CM436" s="90"/>
      <c r="CN436" s="90"/>
      <c r="CO436" s="90"/>
      <c r="CP436" s="90"/>
      <c r="CQ436" s="90"/>
      <c r="CR436" s="90"/>
      <c r="CS436" s="90"/>
      <c r="CT436" s="90"/>
      <c r="CU436" s="90"/>
      <c r="CV436" s="90"/>
      <c r="CW436" s="90"/>
      <c r="CX436" s="90"/>
    </row>
    <row r="437" spans="3:102" ht="23.25" x14ac:dyDescent="0.35"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  <c r="AD437" s="90"/>
      <c r="AE437" s="90"/>
      <c r="AF437" s="90"/>
      <c r="AG437" s="90"/>
      <c r="AH437" s="90"/>
      <c r="AI437" s="90"/>
      <c r="AJ437" s="90"/>
      <c r="AK437" s="90"/>
      <c r="AL437" s="90"/>
      <c r="AM437" s="90"/>
      <c r="AN437" s="90"/>
      <c r="AO437" s="90"/>
      <c r="AP437" s="90"/>
      <c r="AQ437" s="90"/>
      <c r="AR437" s="90"/>
      <c r="AS437" s="90"/>
      <c r="AT437" s="90"/>
      <c r="AU437" s="90"/>
      <c r="AV437" s="90"/>
      <c r="AW437" s="90"/>
      <c r="AX437" s="90"/>
      <c r="AY437" s="90"/>
      <c r="AZ437" s="90"/>
      <c r="BA437" s="90"/>
      <c r="BB437" s="90"/>
      <c r="BC437" s="90"/>
      <c r="BD437" s="90"/>
      <c r="BE437" s="90"/>
      <c r="BF437" s="90"/>
      <c r="BG437" s="90"/>
      <c r="BH437" s="90"/>
      <c r="BI437" s="90"/>
      <c r="BJ437" s="90"/>
      <c r="BK437" s="90"/>
      <c r="BL437" s="90"/>
      <c r="BM437" s="90"/>
      <c r="BN437" s="90"/>
      <c r="BO437" s="90"/>
      <c r="BP437" s="90"/>
      <c r="BQ437" s="90"/>
      <c r="BR437" s="90"/>
      <c r="BS437" s="90"/>
      <c r="BT437" s="90"/>
      <c r="BU437" s="90"/>
      <c r="BV437" s="90"/>
      <c r="BW437" s="90"/>
      <c r="BX437" s="90"/>
      <c r="BY437" s="90"/>
      <c r="BZ437" s="90"/>
      <c r="CA437" s="90"/>
      <c r="CB437" s="90"/>
      <c r="CC437" s="90"/>
      <c r="CD437" s="90"/>
      <c r="CE437" s="90"/>
      <c r="CF437" s="90"/>
      <c r="CG437" s="90"/>
      <c r="CH437" s="90"/>
      <c r="CI437" s="90"/>
      <c r="CJ437" s="90"/>
      <c r="CK437" s="90"/>
      <c r="CL437" s="90"/>
      <c r="CM437" s="90"/>
      <c r="CN437" s="90"/>
      <c r="CO437" s="90"/>
      <c r="CP437" s="90"/>
      <c r="CQ437" s="90"/>
      <c r="CR437" s="90"/>
      <c r="CS437" s="90"/>
      <c r="CT437" s="90"/>
      <c r="CU437" s="90"/>
      <c r="CV437" s="90"/>
      <c r="CW437" s="90"/>
      <c r="CX437" s="90"/>
    </row>
    <row r="438" spans="3:102" ht="23.25" x14ac:dyDescent="0.35"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  <c r="AD438" s="90"/>
      <c r="AE438" s="90"/>
      <c r="AF438" s="90"/>
      <c r="AG438" s="90"/>
      <c r="AH438" s="90"/>
      <c r="AI438" s="90"/>
      <c r="AJ438" s="90"/>
      <c r="AK438" s="90"/>
      <c r="AL438" s="90"/>
      <c r="AM438" s="90"/>
      <c r="AN438" s="90"/>
      <c r="AO438" s="90"/>
      <c r="AP438" s="90"/>
      <c r="AQ438" s="90"/>
      <c r="AR438" s="90"/>
      <c r="AS438" s="90"/>
      <c r="AT438" s="90"/>
      <c r="AU438" s="90"/>
      <c r="AV438" s="90"/>
      <c r="AW438" s="90"/>
      <c r="AX438" s="90"/>
      <c r="AY438" s="90"/>
      <c r="AZ438" s="90"/>
      <c r="BA438" s="90"/>
      <c r="BB438" s="90"/>
      <c r="BC438" s="90"/>
      <c r="BD438" s="90"/>
      <c r="BE438" s="90"/>
      <c r="BF438" s="90"/>
      <c r="BG438" s="90"/>
      <c r="BH438" s="90"/>
      <c r="BI438" s="90"/>
      <c r="BJ438" s="90"/>
      <c r="BK438" s="90"/>
      <c r="BL438" s="90"/>
      <c r="BM438" s="90"/>
      <c r="BN438" s="90"/>
      <c r="BO438" s="90"/>
      <c r="BP438" s="90"/>
      <c r="BQ438" s="90"/>
      <c r="BR438" s="90"/>
      <c r="BS438" s="90"/>
      <c r="BT438" s="90"/>
      <c r="BU438" s="90"/>
      <c r="BV438" s="90"/>
      <c r="BW438" s="90"/>
      <c r="BX438" s="90"/>
      <c r="BY438" s="90"/>
      <c r="BZ438" s="90"/>
      <c r="CA438" s="90"/>
      <c r="CB438" s="90"/>
      <c r="CC438" s="90"/>
      <c r="CD438" s="90"/>
      <c r="CE438" s="90"/>
      <c r="CF438" s="90"/>
      <c r="CG438" s="90"/>
      <c r="CH438" s="90"/>
      <c r="CI438" s="90"/>
      <c r="CJ438" s="90"/>
      <c r="CK438" s="90"/>
      <c r="CL438" s="90"/>
      <c r="CM438" s="90"/>
      <c r="CN438" s="90"/>
      <c r="CO438" s="90"/>
      <c r="CP438" s="90"/>
      <c r="CQ438" s="90"/>
      <c r="CR438" s="90"/>
      <c r="CS438" s="90"/>
      <c r="CT438" s="90"/>
      <c r="CU438" s="90"/>
      <c r="CV438" s="90"/>
      <c r="CW438" s="90"/>
      <c r="CX438" s="90"/>
    </row>
    <row r="439" spans="3:102" ht="23.25" x14ac:dyDescent="0.35"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  <c r="AD439" s="90"/>
      <c r="AE439" s="90"/>
      <c r="AF439" s="90"/>
      <c r="AG439" s="90"/>
      <c r="AH439" s="90"/>
      <c r="AI439" s="90"/>
      <c r="AJ439" s="90"/>
      <c r="AK439" s="90"/>
      <c r="AL439" s="90"/>
      <c r="AM439" s="90"/>
      <c r="AN439" s="90"/>
      <c r="AO439" s="90"/>
      <c r="AP439" s="90"/>
      <c r="AQ439" s="90"/>
      <c r="AR439" s="90"/>
      <c r="AS439" s="90"/>
      <c r="AT439" s="90"/>
      <c r="AU439" s="90"/>
      <c r="AV439" s="90"/>
      <c r="AW439" s="90"/>
      <c r="AX439" s="90"/>
      <c r="AY439" s="90"/>
      <c r="AZ439" s="90"/>
      <c r="BA439" s="90"/>
      <c r="BB439" s="90"/>
      <c r="BC439" s="90"/>
      <c r="BD439" s="90"/>
      <c r="BE439" s="90"/>
      <c r="BF439" s="90"/>
      <c r="BG439" s="90"/>
      <c r="BH439" s="90"/>
      <c r="BI439" s="90"/>
      <c r="BJ439" s="90"/>
      <c r="BK439" s="90"/>
      <c r="BL439" s="90"/>
      <c r="BM439" s="90"/>
      <c r="BN439" s="90"/>
      <c r="BO439" s="90"/>
      <c r="BP439" s="90"/>
      <c r="BQ439" s="90"/>
      <c r="BR439" s="90"/>
      <c r="BS439" s="90"/>
      <c r="BT439" s="90"/>
      <c r="BU439" s="90"/>
      <c r="BV439" s="90"/>
      <c r="BW439" s="90"/>
      <c r="BX439" s="90"/>
      <c r="BY439" s="90"/>
      <c r="BZ439" s="90"/>
      <c r="CA439" s="90"/>
      <c r="CB439" s="90"/>
      <c r="CC439" s="90"/>
      <c r="CD439" s="90"/>
      <c r="CE439" s="90"/>
      <c r="CF439" s="90"/>
      <c r="CG439" s="90"/>
      <c r="CH439" s="90"/>
      <c r="CI439" s="90"/>
      <c r="CJ439" s="90"/>
      <c r="CK439" s="90"/>
      <c r="CL439" s="90"/>
      <c r="CM439" s="90"/>
      <c r="CN439" s="90"/>
      <c r="CO439" s="90"/>
      <c r="CP439" s="90"/>
      <c r="CQ439" s="90"/>
      <c r="CR439" s="90"/>
      <c r="CS439" s="90"/>
      <c r="CT439" s="90"/>
      <c r="CU439" s="90"/>
      <c r="CV439" s="90"/>
      <c r="CW439" s="90"/>
      <c r="CX439" s="90"/>
    </row>
    <row r="440" spans="3:102" ht="23.25" x14ac:dyDescent="0.35"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  <c r="AD440" s="90"/>
      <c r="AE440" s="90"/>
      <c r="AF440" s="90"/>
      <c r="AG440" s="90"/>
      <c r="AH440" s="90"/>
      <c r="AI440" s="90"/>
      <c r="AJ440" s="90"/>
      <c r="AK440" s="90"/>
      <c r="AL440" s="90"/>
      <c r="AM440" s="90"/>
      <c r="AN440" s="90"/>
      <c r="AO440" s="90"/>
      <c r="AP440" s="90"/>
      <c r="AQ440" s="90"/>
      <c r="AR440" s="90"/>
      <c r="AS440" s="90"/>
      <c r="AT440" s="90"/>
      <c r="AU440" s="90"/>
      <c r="AV440" s="90"/>
      <c r="AW440" s="90"/>
      <c r="AX440" s="90"/>
      <c r="AY440" s="90"/>
      <c r="AZ440" s="90"/>
      <c r="BA440" s="90"/>
      <c r="BB440" s="90"/>
      <c r="BC440" s="90"/>
      <c r="BD440" s="90"/>
      <c r="BE440" s="90"/>
      <c r="BF440" s="90"/>
      <c r="BG440" s="90"/>
      <c r="BH440" s="90"/>
      <c r="BI440" s="90"/>
      <c r="BJ440" s="90"/>
      <c r="BK440" s="90"/>
      <c r="BL440" s="90"/>
      <c r="BM440" s="90"/>
      <c r="BN440" s="90"/>
      <c r="BO440" s="90"/>
      <c r="BP440" s="90"/>
      <c r="BQ440" s="90"/>
      <c r="BR440" s="90"/>
      <c r="BS440" s="90"/>
      <c r="BT440" s="90"/>
      <c r="BU440" s="90"/>
      <c r="BV440" s="90"/>
      <c r="BW440" s="90"/>
      <c r="BX440" s="90"/>
      <c r="BY440" s="90"/>
      <c r="BZ440" s="90"/>
      <c r="CA440" s="90"/>
      <c r="CB440" s="90"/>
      <c r="CC440" s="90"/>
      <c r="CD440" s="90"/>
      <c r="CE440" s="90"/>
      <c r="CF440" s="90"/>
      <c r="CG440" s="90"/>
      <c r="CH440" s="90"/>
      <c r="CI440" s="90"/>
      <c r="CJ440" s="90"/>
      <c r="CK440" s="90"/>
      <c r="CL440" s="90"/>
      <c r="CM440" s="90"/>
      <c r="CN440" s="90"/>
      <c r="CO440" s="90"/>
      <c r="CP440" s="90"/>
      <c r="CQ440" s="90"/>
      <c r="CR440" s="90"/>
      <c r="CS440" s="90"/>
      <c r="CT440" s="90"/>
      <c r="CU440" s="90"/>
      <c r="CV440" s="90"/>
      <c r="CW440" s="90"/>
      <c r="CX440" s="90"/>
    </row>
    <row r="441" spans="3:102" ht="23.25" x14ac:dyDescent="0.35"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  <c r="AD441" s="90"/>
      <c r="AE441" s="90"/>
      <c r="AF441" s="90"/>
      <c r="AG441" s="90"/>
      <c r="AH441" s="90"/>
      <c r="AI441" s="90"/>
      <c r="AJ441" s="90"/>
      <c r="AK441" s="90"/>
      <c r="AL441" s="90"/>
      <c r="AM441" s="90"/>
      <c r="AN441" s="90"/>
      <c r="AO441" s="90"/>
      <c r="AP441" s="90"/>
      <c r="AQ441" s="90"/>
      <c r="AR441" s="90"/>
      <c r="AS441" s="90"/>
      <c r="AT441" s="90"/>
      <c r="AU441" s="90"/>
      <c r="AV441" s="90"/>
      <c r="AW441" s="90"/>
      <c r="AX441" s="90"/>
      <c r="AY441" s="90"/>
      <c r="AZ441" s="90"/>
      <c r="BA441" s="90"/>
      <c r="BB441" s="90"/>
      <c r="BC441" s="90"/>
      <c r="BD441" s="90"/>
      <c r="BE441" s="90"/>
      <c r="BF441" s="90"/>
      <c r="BG441" s="90"/>
      <c r="BH441" s="90"/>
      <c r="BI441" s="90"/>
      <c r="BJ441" s="90"/>
      <c r="BK441" s="90"/>
      <c r="BL441" s="90"/>
      <c r="BM441" s="90"/>
      <c r="BN441" s="90"/>
      <c r="BO441" s="90"/>
      <c r="BP441" s="90"/>
      <c r="BQ441" s="90"/>
      <c r="BR441" s="90"/>
      <c r="BS441" s="90"/>
      <c r="BT441" s="90"/>
      <c r="BU441" s="90"/>
      <c r="BV441" s="90"/>
      <c r="BW441" s="90"/>
      <c r="BX441" s="90"/>
      <c r="BY441" s="90"/>
      <c r="BZ441" s="90"/>
      <c r="CA441" s="90"/>
      <c r="CB441" s="90"/>
      <c r="CC441" s="90"/>
      <c r="CD441" s="90"/>
      <c r="CE441" s="90"/>
      <c r="CF441" s="90"/>
      <c r="CG441" s="90"/>
      <c r="CH441" s="90"/>
      <c r="CI441" s="90"/>
      <c r="CJ441" s="90"/>
      <c r="CK441" s="90"/>
      <c r="CL441" s="90"/>
      <c r="CM441" s="90"/>
      <c r="CN441" s="90"/>
      <c r="CO441" s="90"/>
      <c r="CP441" s="90"/>
      <c r="CQ441" s="90"/>
      <c r="CR441" s="90"/>
      <c r="CS441" s="90"/>
      <c r="CT441" s="90"/>
      <c r="CU441" s="90"/>
      <c r="CV441" s="90"/>
      <c r="CW441" s="90"/>
      <c r="CX441" s="90"/>
    </row>
    <row r="442" spans="3:102" ht="23.25" x14ac:dyDescent="0.35"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  <c r="AD442" s="90"/>
      <c r="AE442" s="90"/>
      <c r="AF442" s="90"/>
      <c r="AG442" s="90"/>
      <c r="AH442" s="90"/>
      <c r="AI442" s="90"/>
      <c r="AJ442" s="90"/>
      <c r="AK442" s="90"/>
      <c r="AL442" s="90"/>
      <c r="AM442" s="90"/>
      <c r="AN442" s="90"/>
      <c r="AO442" s="90"/>
      <c r="AP442" s="90"/>
      <c r="AQ442" s="90"/>
      <c r="AR442" s="90"/>
      <c r="AS442" s="90"/>
      <c r="AT442" s="90"/>
      <c r="AU442" s="90"/>
      <c r="AV442" s="90"/>
      <c r="AW442" s="90"/>
      <c r="AX442" s="90"/>
      <c r="AY442" s="90"/>
      <c r="AZ442" s="90"/>
      <c r="BA442" s="90"/>
      <c r="BB442" s="90"/>
      <c r="BC442" s="90"/>
      <c r="BD442" s="90"/>
      <c r="BE442" s="90"/>
      <c r="BF442" s="90"/>
      <c r="BG442" s="90"/>
      <c r="BH442" s="90"/>
      <c r="BI442" s="90"/>
      <c r="BJ442" s="90"/>
      <c r="BK442" s="90"/>
      <c r="BL442" s="90"/>
      <c r="BM442" s="90"/>
      <c r="BN442" s="90"/>
      <c r="BO442" s="90"/>
      <c r="BP442" s="90"/>
      <c r="BQ442" s="90"/>
      <c r="BR442" s="90"/>
      <c r="BS442" s="90"/>
      <c r="BT442" s="90"/>
      <c r="BU442" s="90"/>
      <c r="BV442" s="90"/>
      <c r="BW442" s="90"/>
      <c r="BX442" s="90"/>
      <c r="BY442" s="90"/>
      <c r="BZ442" s="90"/>
      <c r="CA442" s="90"/>
      <c r="CB442" s="90"/>
      <c r="CC442" s="90"/>
      <c r="CD442" s="90"/>
      <c r="CE442" s="90"/>
      <c r="CF442" s="90"/>
      <c r="CG442" s="90"/>
      <c r="CH442" s="90"/>
      <c r="CI442" s="90"/>
      <c r="CJ442" s="90"/>
      <c r="CK442" s="90"/>
      <c r="CL442" s="90"/>
      <c r="CM442" s="90"/>
      <c r="CN442" s="90"/>
      <c r="CO442" s="90"/>
      <c r="CP442" s="90"/>
      <c r="CQ442" s="90"/>
      <c r="CR442" s="90"/>
      <c r="CS442" s="90"/>
      <c r="CT442" s="90"/>
      <c r="CU442" s="90"/>
      <c r="CV442" s="90"/>
      <c r="CW442" s="90"/>
      <c r="CX442" s="90"/>
    </row>
    <row r="443" spans="3:102" ht="23.25" x14ac:dyDescent="0.35"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  <c r="AD443" s="90"/>
      <c r="AE443" s="90"/>
      <c r="AF443" s="90"/>
      <c r="AG443" s="90"/>
      <c r="AH443" s="90"/>
      <c r="AI443" s="90"/>
      <c r="AJ443" s="90"/>
      <c r="AK443" s="90"/>
      <c r="AL443" s="90"/>
      <c r="AM443" s="90"/>
      <c r="AN443" s="90"/>
      <c r="AO443" s="90"/>
      <c r="AP443" s="90"/>
      <c r="AQ443" s="90"/>
      <c r="AR443" s="90"/>
      <c r="AS443" s="90"/>
      <c r="AT443" s="90"/>
      <c r="AU443" s="90"/>
      <c r="AV443" s="90"/>
      <c r="AW443" s="90"/>
      <c r="AX443" s="90"/>
      <c r="AY443" s="90"/>
      <c r="AZ443" s="90"/>
      <c r="BA443" s="90"/>
      <c r="BB443" s="90"/>
      <c r="BC443" s="90"/>
      <c r="BD443" s="90"/>
      <c r="BE443" s="90"/>
      <c r="BF443" s="90"/>
      <c r="BG443" s="90"/>
      <c r="BH443" s="90"/>
      <c r="BI443" s="90"/>
      <c r="BJ443" s="90"/>
      <c r="BK443" s="90"/>
      <c r="BL443" s="90"/>
      <c r="BM443" s="90"/>
      <c r="BN443" s="90"/>
      <c r="BO443" s="90"/>
      <c r="BP443" s="90"/>
      <c r="BQ443" s="90"/>
      <c r="BR443" s="90"/>
      <c r="BS443" s="90"/>
      <c r="BT443" s="90"/>
      <c r="BU443" s="90"/>
      <c r="BV443" s="90"/>
      <c r="BW443" s="90"/>
      <c r="BX443" s="90"/>
      <c r="BY443" s="90"/>
      <c r="BZ443" s="90"/>
      <c r="CA443" s="90"/>
      <c r="CB443" s="90"/>
      <c r="CC443" s="90"/>
      <c r="CD443" s="90"/>
      <c r="CE443" s="90"/>
      <c r="CF443" s="90"/>
      <c r="CG443" s="90"/>
      <c r="CH443" s="90"/>
      <c r="CI443" s="90"/>
      <c r="CJ443" s="90"/>
      <c r="CK443" s="90"/>
      <c r="CL443" s="90"/>
      <c r="CM443" s="90"/>
      <c r="CN443" s="90"/>
      <c r="CO443" s="90"/>
      <c r="CP443" s="90"/>
      <c r="CQ443" s="90"/>
      <c r="CR443" s="90"/>
      <c r="CS443" s="90"/>
      <c r="CT443" s="90"/>
      <c r="CU443" s="90"/>
      <c r="CV443" s="90"/>
      <c r="CW443" s="90"/>
      <c r="CX443" s="90"/>
    </row>
    <row r="444" spans="3:102" ht="23.25" x14ac:dyDescent="0.35"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  <c r="AD444" s="90"/>
      <c r="AE444" s="90"/>
      <c r="AF444" s="90"/>
      <c r="AG444" s="90"/>
      <c r="AH444" s="90"/>
      <c r="AI444" s="90"/>
      <c r="AJ444" s="90"/>
      <c r="AK444" s="90"/>
      <c r="AL444" s="90"/>
      <c r="AM444" s="90"/>
      <c r="AN444" s="90"/>
      <c r="AO444" s="90"/>
      <c r="AP444" s="90"/>
      <c r="AQ444" s="90"/>
      <c r="AR444" s="90"/>
      <c r="AS444" s="90"/>
      <c r="AT444" s="90"/>
      <c r="AU444" s="90"/>
      <c r="AV444" s="90"/>
      <c r="AW444" s="90"/>
      <c r="AX444" s="90"/>
      <c r="AY444" s="90"/>
      <c r="AZ444" s="90"/>
      <c r="BA444" s="90"/>
      <c r="BB444" s="90"/>
      <c r="BC444" s="90"/>
      <c r="BD444" s="90"/>
      <c r="BE444" s="90"/>
      <c r="BF444" s="90"/>
      <c r="BG444" s="90"/>
      <c r="BH444" s="90"/>
      <c r="BI444" s="90"/>
      <c r="BJ444" s="90"/>
      <c r="BK444" s="90"/>
      <c r="BL444" s="90"/>
      <c r="BM444" s="90"/>
      <c r="BN444" s="90"/>
      <c r="BO444" s="90"/>
      <c r="BP444" s="90"/>
      <c r="BQ444" s="90"/>
      <c r="BR444" s="90"/>
      <c r="BS444" s="90"/>
      <c r="BT444" s="90"/>
      <c r="BU444" s="90"/>
      <c r="BV444" s="90"/>
      <c r="BW444" s="90"/>
      <c r="BX444" s="90"/>
      <c r="BY444" s="90"/>
      <c r="BZ444" s="90"/>
      <c r="CA444" s="90"/>
      <c r="CB444" s="90"/>
      <c r="CC444" s="90"/>
      <c r="CD444" s="90"/>
      <c r="CE444" s="90"/>
      <c r="CF444" s="90"/>
      <c r="CG444" s="90"/>
      <c r="CH444" s="90"/>
      <c r="CI444" s="90"/>
      <c r="CJ444" s="90"/>
      <c r="CK444" s="90"/>
      <c r="CL444" s="90"/>
      <c r="CM444" s="90"/>
      <c r="CN444" s="90"/>
      <c r="CO444" s="90"/>
      <c r="CP444" s="90"/>
      <c r="CQ444" s="90"/>
      <c r="CR444" s="90"/>
      <c r="CS444" s="90"/>
      <c r="CT444" s="90"/>
      <c r="CU444" s="90"/>
      <c r="CV444" s="90"/>
      <c r="CW444" s="90"/>
      <c r="CX444" s="90"/>
    </row>
    <row r="445" spans="3:102" ht="23.25" x14ac:dyDescent="0.35"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  <c r="AD445" s="90"/>
      <c r="AE445" s="90"/>
      <c r="AF445" s="90"/>
      <c r="AG445" s="90"/>
      <c r="AH445" s="90"/>
      <c r="AI445" s="90"/>
      <c r="AJ445" s="90"/>
      <c r="AK445" s="90"/>
      <c r="AL445" s="90"/>
      <c r="AM445" s="90"/>
      <c r="AN445" s="90"/>
      <c r="AO445" s="90"/>
      <c r="AP445" s="90"/>
      <c r="AQ445" s="90"/>
      <c r="AR445" s="90"/>
      <c r="AS445" s="90"/>
      <c r="AT445" s="90"/>
      <c r="AU445" s="90"/>
      <c r="AV445" s="90"/>
      <c r="AW445" s="90"/>
      <c r="AX445" s="90"/>
      <c r="AY445" s="90"/>
      <c r="AZ445" s="90"/>
      <c r="BA445" s="90"/>
      <c r="BB445" s="90"/>
      <c r="BC445" s="90"/>
      <c r="BD445" s="90"/>
      <c r="BE445" s="90"/>
      <c r="BF445" s="90"/>
      <c r="BG445" s="90"/>
      <c r="BH445" s="90"/>
      <c r="BI445" s="90"/>
      <c r="BJ445" s="90"/>
      <c r="BK445" s="90"/>
      <c r="BL445" s="90"/>
      <c r="BM445" s="90"/>
      <c r="BN445" s="90"/>
      <c r="BO445" s="90"/>
      <c r="BP445" s="90"/>
      <c r="BQ445" s="90"/>
      <c r="BR445" s="90"/>
      <c r="BS445" s="90"/>
      <c r="BT445" s="90"/>
      <c r="BU445" s="90"/>
      <c r="BV445" s="90"/>
      <c r="BW445" s="90"/>
      <c r="BX445" s="90"/>
      <c r="BY445" s="90"/>
      <c r="BZ445" s="90"/>
      <c r="CA445" s="90"/>
      <c r="CB445" s="90"/>
      <c r="CC445" s="90"/>
      <c r="CD445" s="90"/>
      <c r="CE445" s="90"/>
      <c r="CF445" s="90"/>
      <c r="CG445" s="90"/>
      <c r="CH445" s="90"/>
      <c r="CI445" s="90"/>
      <c r="CJ445" s="90"/>
      <c r="CK445" s="90"/>
      <c r="CL445" s="90"/>
      <c r="CM445" s="90"/>
      <c r="CN445" s="90"/>
      <c r="CO445" s="90"/>
      <c r="CP445" s="90"/>
      <c r="CQ445" s="90"/>
      <c r="CR445" s="90"/>
      <c r="CS445" s="90"/>
      <c r="CT445" s="90"/>
      <c r="CU445" s="90"/>
      <c r="CV445" s="90"/>
      <c r="CW445" s="90"/>
      <c r="CX445" s="90"/>
    </row>
    <row r="446" spans="3:102" ht="23.25" x14ac:dyDescent="0.35"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  <c r="AH446" s="90"/>
      <c r="AI446" s="90"/>
      <c r="AJ446" s="90"/>
      <c r="AK446" s="90"/>
      <c r="AL446" s="90"/>
      <c r="AM446" s="90"/>
      <c r="AN446" s="90"/>
      <c r="AO446" s="90"/>
      <c r="AP446" s="90"/>
      <c r="AQ446" s="90"/>
      <c r="AR446" s="90"/>
      <c r="AS446" s="90"/>
      <c r="AT446" s="90"/>
      <c r="AU446" s="90"/>
      <c r="AV446" s="90"/>
      <c r="AW446" s="90"/>
      <c r="AX446" s="90"/>
      <c r="AY446" s="90"/>
      <c r="AZ446" s="90"/>
      <c r="BA446" s="90"/>
      <c r="BB446" s="90"/>
      <c r="BC446" s="90"/>
      <c r="BD446" s="90"/>
      <c r="BE446" s="90"/>
      <c r="BF446" s="90"/>
      <c r="BG446" s="90"/>
      <c r="BH446" s="90"/>
      <c r="BI446" s="90"/>
      <c r="BJ446" s="90"/>
      <c r="BK446" s="90"/>
      <c r="BL446" s="90"/>
      <c r="BM446" s="90"/>
      <c r="BN446" s="90"/>
      <c r="BO446" s="90"/>
      <c r="BP446" s="90"/>
      <c r="BQ446" s="90"/>
      <c r="BR446" s="90"/>
      <c r="BS446" s="90"/>
      <c r="BT446" s="90"/>
      <c r="BU446" s="90"/>
      <c r="BV446" s="90"/>
      <c r="BW446" s="90"/>
      <c r="BX446" s="90"/>
      <c r="BY446" s="90"/>
      <c r="BZ446" s="90"/>
      <c r="CA446" s="90"/>
      <c r="CB446" s="90"/>
      <c r="CC446" s="90"/>
      <c r="CD446" s="90"/>
      <c r="CE446" s="90"/>
      <c r="CF446" s="90"/>
      <c r="CG446" s="90"/>
      <c r="CH446" s="90"/>
      <c r="CI446" s="90"/>
      <c r="CJ446" s="90"/>
      <c r="CK446" s="90"/>
      <c r="CL446" s="90"/>
      <c r="CM446" s="90"/>
      <c r="CN446" s="90"/>
      <c r="CO446" s="90"/>
      <c r="CP446" s="90"/>
      <c r="CQ446" s="90"/>
      <c r="CR446" s="90"/>
      <c r="CS446" s="90"/>
      <c r="CT446" s="90"/>
      <c r="CU446" s="90"/>
      <c r="CV446" s="90"/>
      <c r="CW446" s="90"/>
      <c r="CX446" s="90"/>
    </row>
    <row r="447" spans="3:102" ht="23.25" x14ac:dyDescent="0.35"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  <c r="AD447" s="90"/>
      <c r="AE447" s="90"/>
      <c r="AF447" s="90"/>
      <c r="AG447" s="90"/>
      <c r="AH447" s="90"/>
      <c r="AI447" s="90"/>
      <c r="AJ447" s="90"/>
      <c r="AK447" s="90"/>
      <c r="AL447" s="90"/>
      <c r="AM447" s="90"/>
      <c r="AN447" s="90"/>
      <c r="AO447" s="90"/>
      <c r="AP447" s="90"/>
      <c r="AQ447" s="90"/>
      <c r="AR447" s="90"/>
      <c r="AS447" s="90"/>
      <c r="AT447" s="90"/>
      <c r="AU447" s="90"/>
      <c r="AV447" s="90"/>
      <c r="AW447" s="90"/>
      <c r="AX447" s="90"/>
      <c r="AY447" s="90"/>
      <c r="AZ447" s="90"/>
      <c r="BA447" s="90"/>
      <c r="BB447" s="90"/>
      <c r="BC447" s="90"/>
      <c r="BD447" s="90"/>
      <c r="BE447" s="90"/>
      <c r="BF447" s="90"/>
      <c r="BG447" s="90"/>
      <c r="BH447" s="90"/>
      <c r="BI447" s="90"/>
      <c r="BJ447" s="90"/>
      <c r="BK447" s="90"/>
      <c r="BL447" s="90"/>
      <c r="BM447" s="90"/>
      <c r="BN447" s="90"/>
      <c r="BO447" s="90"/>
      <c r="BP447" s="90"/>
      <c r="BQ447" s="90"/>
      <c r="BR447" s="90"/>
      <c r="BS447" s="90"/>
      <c r="BT447" s="90"/>
      <c r="BU447" s="90"/>
      <c r="BV447" s="90"/>
      <c r="BW447" s="90"/>
      <c r="BX447" s="90"/>
      <c r="BY447" s="90"/>
      <c r="BZ447" s="90"/>
      <c r="CA447" s="90"/>
      <c r="CB447" s="90"/>
      <c r="CC447" s="90"/>
      <c r="CD447" s="90"/>
      <c r="CE447" s="90"/>
      <c r="CF447" s="90"/>
      <c r="CG447" s="90"/>
      <c r="CH447" s="90"/>
      <c r="CI447" s="90"/>
      <c r="CJ447" s="90"/>
      <c r="CK447" s="90"/>
      <c r="CL447" s="90"/>
      <c r="CM447" s="90"/>
      <c r="CN447" s="90"/>
      <c r="CO447" s="90"/>
      <c r="CP447" s="90"/>
      <c r="CQ447" s="90"/>
      <c r="CR447" s="90"/>
      <c r="CS447" s="90"/>
      <c r="CT447" s="90"/>
      <c r="CU447" s="90"/>
      <c r="CV447" s="90"/>
      <c r="CW447" s="90"/>
      <c r="CX447" s="90"/>
    </row>
    <row r="448" spans="3:102" ht="23.25" x14ac:dyDescent="0.35"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  <c r="AD448" s="90"/>
      <c r="AE448" s="90"/>
      <c r="AF448" s="90"/>
      <c r="AG448" s="90"/>
      <c r="AH448" s="90"/>
      <c r="AI448" s="90"/>
      <c r="AJ448" s="90"/>
      <c r="AK448" s="90"/>
      <c r="AL448" s="90"/>
      <c r="AM448" s="90"/>
      <c r="AN448" s="90"/>
      <c r="AO448" s="90"/>
      <c r="AP448" s="90"/>
      <c r="AQ448" s="90"/>
      <c r="AR448" s="90"/>
      <c r="AS448" s="90"/>
      <c r="AT448" s="90"/>
      <c r="AU448" s="90"/>
      <c r="AV448" s="90"/>
      <c r="AW448" s="90"/>
      <c r="AX448" s="90"/>
      <c r="AY448" s="90"/>
      <c r="AZ448" s="90"/>
      <c r="BA448" s="90"/>
      <c r="BB448" s="90"/>
      <c r="BC448" s="90"/>
      <c r="BD448" s="90"/>
      <c r="BE448" s="90"/>
      <c r="BF448" s="90"/>
      <c r="BG448" s="90"/>
      <c r="BH448" s="90"/>
      <c r="BI448" s="90"/>
      <c r="BJ448" s="90"/>
      <c r="BK448" s="90"/>
      <c r="BL448" s="90"/>
      <c r="BM448" s="90"/>
      <c r="BN448" s="90"/>
      <c r="BO448" s="90"/>
      <c r="BP448" s="90"/>
      <c r="BQ448" s="90"/>
      <c r="BR448" s="90"/>
      <c r="BS448" s="90"/>
      <c r="BT448" s="90"/>
      <c r="BU448" s="90"/>
      <c r="BV448" s="90"/>
      <c r="BW448" s="90"/>
      <c r="BX448" s="90"/>
      <c r="BY448" s="90"/>
      <c r="BZ448" s="90"/>
      <c r="CA448" s="90"/>
      <c r="CB448" s="90"/>
      <c r="CC448" s="90"/>
      <c r="CD448" s="90"/>
      <c r="CE448" s="90"/>
      <c r="CF448" s="90"/>
      <c r="CG448" s="90"/>
      <c r="CH448" s="90"/>
      <c r="CI448" s="90"/>
      <c r="CJ448" s="90"/>
      <c r="CK448" s="90"/>
      <c r="CL448" s="90"/>
      <c r="CM448" s="90"/>
      <c r="CN448" s="90"/>
      <c r="CO448" s="90"/>
      <c r="CP448" s="90"/>
      <c r="CQ448" s="90"/>
      <c r="CR448" s="90"/>
      <c r="CS448" s="90"/>
      <c r="CT448" s="90"/>
      <c r="CU448" s="90"/>
      <c r="CV448" s="90"/>
      <c r="CW448" s="90"/>
      <c r="CX448" s="90"/>
    </row>
    <row r="449" spans="3:102" ht="23.25" x14ac:dyDescent="0.35"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  <c r="AD449" s="90"/>
      <c r="AE449" s="90"/>
      <c r="AF449" s="90"/>
      <c r="AG449" s="90"/>
      <c r="AH449" s="90"/>
      <c r="AI449" s="90"/>
      <c r="AJ449" s="90"/>
      <c r="AK449" s="90"/>
      <c r="AL449" s="90"/>
      <c r="AM449" s="90"/>
      <c r="AN449" s="90"/>
      <c r="AO449" s="90"/>
      <c r="AP449" s="90"/>
      <c r="AQ449" s="90"/>
      <c r="AR449" s="90"/>
      <c r="AS449" s="90"/>
      <c r="AT449" s="90"/>
      <c r="AU449" s="90"/>
      <c r="AV449" s="90"/>
      <c r="AW449" s="90"/>
      <c r="AX449" s="90"/>
      <c r="AY449" s="90"/>
      <c r="AZ449" s="90"/>
      <c r="BA449" s="90"/>
      <c r="BB449" s="90"/>
      <c r="BC449" s="90"/>
      <c r="BD449" s="90"/>
      <c r="BE449" s="90"/>
      <c r="BF449" s="90"/>
      <c r="BG449" s="90"/>
      <c r="BH449" s="90"/>
      <c r="BI449" s="90"/>
      <c r="BJ449" s="90"/>
      <c r="BK449" s="90"/>
      <c r="BL449" s="90"/>
      <c r="BM449" s="90"/>
      <c r="BN449" s="90"/>
      <c r="BO449" s="90"/>
      <c r="BP449" s="90"/>
      <c r="BQ449" s="90"/>
      <c r="BR449" s="90"/>
      <c r="BS449" s="90"/>
      <c r="BT449" s="90"/>
      <c r="BU449" s="90"/>
      <c r="BV449" s="90"/>
      <c r="BW449" s="90"/>
      <c r="BX449" s="90"/>
      <c r="BY449" s="90"/>
      <c r="BZ449" s="90"/>
      <c r="CA449" s="90"/>
      <c r="CB449" s="90"/>
      <c r="CC449" s="90"/>
      <c r="CD449" s="90"/>
      <c r="CE449" s="90"/>
      <c r="CF449" s="90"/>
      <c r="CG449" s="90"/>
      <c r="CH449" s="90"/>
      <c r="CI449" s="90"/>
      <c r="CJ449" s="90"/>
      <c r="CK449" s="90"/>
      <c r="CL449" s="90"/>
      <c r="CM449" s="90"/>
      <c r="CN449" s="90"/>
      <c r="CO449" s="90"/>
      <c r="CP449" s="90"/>
      <c r="CQ449" s="90"/>
      <c r="CR449" s="90"/>
      <c r="CS449" s="90"/>
      <c r="CT449" s="90"/>
      <c r="CU449" s="90"/>
      <c r="CV449" s="90"/>
      <c r="CW449" s="90"/>
      <c r="CX449" s="90"/>
    </row>
    <row r="450" spans="3:102" ht="23.25" x14ac:dyDescent="0.35"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  <c r="AD450" s="90"/>
      <c r="AE450" s="90"/>
      <c r="AF450" s="90"/>
      <c r="AG450" s="90"/>
      <c r="AH450" s="90"/>
      <c r="AI450" s="90"/>
      <c r="AJ450" s="90"/>
      <c r="AK450" s="90"/>
      <c r="AL450" s="90"/>
      <c r="AM450" s="90"/>
      <c r="AN450" s="90"/>
      <c r="AO450" s="90"/>
      <c r="AP450" s="90"/>
      <c r="AQ450" s="90"/>
      <c r="AR450" s="90"/>
      <c r="AS450" s="90"/>
      <c r="AT450" s="90"/>
      <c r="AU450" s="90"/>
      <c r="AV450" s="90"/>
      <c r="AW450" s="90"/>
      <c r="AX450" s="90"/>
      <c r="AY450" s="90"/>
      <c r="AZ450" s="90"/>
      <c r="BA450" s="90"/>
      <c r="BB450" s="90"/>
      <c r="BC450" s="90"/>
      <c r="BD450" s="90"/>
      <c r="BE450" s="90"/>
      <c r="BF450" s="90"/>
      <c r="BG450" s="90"/>
      <c r="BH450" s="90"/>
      <c r="BI450" s="90"/>
      <c r="BJ450" s="90"/>
      <c r="BK450" s="90"/>
      <c r="BL450" s="90"/>
      <c r="BM450" s="90"/>
      <c r="BN450" s="90"/>
      <c r="BO450" s="90"/>
      <c r="BP450" s="90"/>
      <c r="BQ450" s="90"/>
      <c r="BR450" s="90"/>
      <c r="BS450" s="90"/>
      <c r="BT450" s="90"/>
      <c r="BU450" s="90"/>
      <c r="BV450" s="90"/>
      <c r="BW450" s="90"/>
      <c r="BX450" s="90"/>
      <c r="BY450" s="90"/>
      <c r="BZ450" s="90"/>
      <c r="CA450" s="90"/>
      <c r="CB450" s="90"/>
      <c r="CC450" s="90"/>
      <c r="CD450" s="90"/>
      <c r="CE450" s="90"/>
      <c r="CF450" s="90"/>
      <c r="CG450" s="90"/>
      <c r="CH450" s="90"/>
      <c r="CI450" s="90"/>
      <c r="CJ450" s="90"/>
      <c r="CK450" s="90"/>
      <c r="CL450" s="90"/>
      <c r="CM450" s="90"/>
      <c r="CN450" s="90"/>
      <c r="CO450" s="90"/>
      <c r="CP450" s="90"/>
      <c r="CQ450" s="90"/>
      <c r="CR450" s="90"/>
      <c r="CS450" s="90"/>
      <c r="CT450" s="90"/>
      <c r="CU450" s="90"/>
      <c r="CV450" s="90"/>
      <c r="CW450" s="90"/>
      <c r="CX450" s="90"/>
    </row>
    <row r="451" spans="3:102" ht="23.25" x14ac:dyDescent="0.35"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  <c r="AH451" s="90"/>
      <c r="AI451" s="90"/>
      <c r="AJ451" s="90"/>
      <c r="AK451" s="90"/>
      <c r="AL451" s="90"/>
      <c r="AM451" s="90"/>
      <c r="AN451" s="90"/>
      <c r="AO451" s="90"/>
      <c r="AP451" s="90"/>
      <c r="AQ451" s="90"/>
      <c r="AR451" s="90"/>
      <c r="AS451" s="90"/>
      <c r="AT451" s="90"/>
      <c r="AU451" s="90"/>
      <c r="AV451" s="90"/>
      <c r="AW451" s="90"/>
      <c r="AX451" s="90"/>
      <c r="AY451" s="90"/>
      <c r="AZ451" s="90"/>
      <c r="BA451" s="90"/>
      <c r="BB451" s="90"/>
      <c r="BC451" s="90"/>
      <c r="BD451" s="90"/>
      <c r="BE451" s="90"/>
      <c r="BF451" s="90"/>
      <c r="BG451" s="90"/>
      <c r="BH451" s="90"/>
      <c r="BI451" s="90"/>
      <c r="BJ451" s="90"/>
      <c r="BK451" s="90"/>
      <c r="BL451" s="90"/>
      <c r="BM451" s="90"/>
      <c r="BN451" s="90"/>
      <c r="BO451" s="90"/>
      <c r="BP451" s="90"/>
      <c r="BQ451" s="90"/>
      <c r="BR451" s="90"/>
      <c r="BS451" s="90"/>
      <c r="BT451" s="90"/>
      <c r="BU451" s="90"/>
      <c r="BV451" s="90"/>
      <c r="BW451" s="90"/>
      <c r="BX451" s="90"/>
      <c r="BY451" s="90"/>
      <c r="BZ451" s="90"/>
      <c r="CA451" s="90"/>
      <c r="CB451" s="90"/>
      <c r="CC451" s="90"/>
      <c r="CD451" s="90"/>
      <c r="CE451" s="90"/>
      <c r="CF451" s="90"/>
      <c r="CG451" s="90"/>
      <c r="CH451" s="90"/>
      <c r="CI451" s="90"/>
      <c r="CJ451" s="90"/>
      <c r="CK451" s="90"/>
      <c r="CL451" s="90"/>
      <c r="CM451" s="90"/>
      <c r="CN451" s="90"/>
      <c r="CO451" s="90"/>
      <c r="CP451" s="90"/>
      <c r="CQ451" s="90"/>
      <c r="CR451" s="90"/>
      <c r="CS451" s="90"/>
      <c r="CT451" s="90"/>
      <c r="CU451" s="90"/>
      <c r="CV451" s="90"/>
      <c r="CW451" s="90"/>
      <c r="CX451" s="90"/>
    </row>
    <row r="452" spans="3:102" ht="23.25" x14ac:dyDescent="0.35"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  <c r="AD452" s="90"/>
      <c r="AE452" s="90"/>
      <c r="AF452" s="90"/>
      <c r="AG452" s="90"/>
      <c r="AH452" s="90"/>
      <c r="AI452" s="90"/>
      <c r="AJ452" s="90"/>
      <c r="AK452" s="90"/>
      <c r="AL452" s="90"/>
      <c r="AM452" s="90"/>
      <c r="AN452" s="90"/>
      <c r="AO452" s="90"/>
      <c r="AP452" s="90"/>
      <c r="AQ452" s="90"/>
      <c r="AR452" s="90"/>
      <c r="AS452" s="90"/>
      <c r="AT452" s="90"/>
      <c r="AU452" s="90"/>
      <c r="AV452" s="90"/>
      <c r="AW452" s="90"/>
      <c r="AX452" s="90"/>
      <c r="AY452" s="90"/>
      <c r="AZ452" s="90"/>
      <c r="BA452" s="90"/>
      <c r="BB452" s="90"/>
      <c r="BC452" s="90"/>
      <c r="BD452" s="90"/>
      <c r="BE452" s="90"/>
      <c r="BF452" s="90"/>
      <c r="BG452" s="90"/>
      <c r="BH452" s="90"/>
      <c r="BI452" s="90"/>
      <c r="BJ452" s="90"/>
      <c r="BK452" s="90"/>
      <c r="BL452" s="90"/>
      <c r="BM452" s="90"/>
      <c r="BN452" s="90"/>
      <c r="BO452" s="90"/>
      <c r="BP452" s="90"/>
      <c r="BQ452" s="90"/>
      <c r="BR452" s="90"/>
      <c r="BS452" s="90"/>
      <c r="BT452" s="90"/>
      <c r="BU452" s="90"/>
      <c r="BV452" s="90"/>
      <c r="BW452" s="90"/>
      <c r="BX452" s="90"/>
      <c r="BY452" s="90"/>
      <c r="BZ452" s="90"/>
      <c r="CA452" s="90"/>
      <c r="CB452" s="90"/>
      <c r="CC452" s="90"/>
      <c r="CD452" s="90"/>
      <c r="CE452" s="90"/>
      <c r="CF452" s="90"/>
      <c r="CG452" s="90"/>
      <c r="CH452" s="90"/>
      <c r="CI452" s="90"/>
      <c r="CJ452" s="90"/>
      <c r="CK452" s="90"/>
      <c r="CL452" s="90"/>
      <c r="CM452" s="90"/>
      <c r="CN452" s="90"/>
      <c r="CO452" s="90"/>
      <c r="CP452" s="90"/>
      <c r="CQ452" s="90"/>
      <c r="CR452" s="90"/>
      <c r="CS452" s="90"/>
      <c r="CT452" s="90"/>
      <c r="CU452" s="90"/>
      <c r="CV452" s="90"/>
      <c r="CW452" s="90"/>
      <c r="CX452" s="90"/>
    </row>
    <row r="453" spans="3:102" ht="23.25" x14ac:dyDescent="0.35"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  <c r="AD453" s="90"/>
      <c r="AE453" s="90"/>
      <c r="AF453" s="90"/>
      <c r="AG453" s="90"/>
      <c r="AH453" s="90"/>
      <c r="AI453" s="90"/>
      <c r="AJ453" s="90"/>
      <c r="AK453" s="90"/>
      <c r="AL453" s="90"/>
      <c r="AM453" s="90"/>
      <c r="AN453" s="90"/>
      <c r="AO453" s="90"/>
      <c r="AP453" s="90"/>
      <c r="AQ453" s="90"/>
      <c r="AR453" s="90"/>
      <c r="AS453" s="90"/>
      <c r="AT453" s="90"/>
      <c r="AU453" s="90"/>
      <c r="AV453" s="90"/>
      <c r="AW453" s="90"/>
      <c r="AX453" s="90"/>
      <c r="AY453" s="90"/>
      <c r="AZ453" s="90"/>
      <c r="BA453" s="90"/>
      <c r="BB453" s="90"/>
      <c r="BC453" s="90"/>
      <c r="BD453" s="90"/>
      <c r="BE453" s="90"/>
      <c r="BF453" s="90"/>
      <c r="BG453" s="90"/>
      <c r="BH453" s="90"/>
      <c r="BI453" s="90"/>
      <c r="BJ453" s="90"/>
      <c r="BK453" s="90"/>
      <c r="BL453" s="90"/>
      <c r="BM453" s="90"/>
      <c r="BN453" s="90"/>
      <c r="BO453" s="90"/>
      <c r="BP453" s="90"/>
      <c r="BQ453" s="90"/>
      <c r="BR453" s="90"/>
      <c r="BS453" s="90"/>
      <c r="BT453" s="90"/>
      <c r="BU453" s="90"/>
      <c r="BV453" s="90"/>
      <c r="BW453" s="90"/>
      <c r="BX453" s="90"/>
      <c r="BY453" s="90"/>
      <c r="BZ453" s="90"/>
      <c r="CA453" s="90"/>
      <c r="CB453" s="90"/>
      <c r="CC453" s="90"/>
      <c r="CD453" s="90"/>
      <c r="CE453" s="90"/>
      <c r="CF453" s="90"/>
      <c r="CG453" s="90"/>
      <c r="CH453" s="90"/>
      <c r="CI453" s="90"/>
      <c r="CJ453" s="90"/>
      <c r="CK453" s="90"/>
      <c r="CL453" s="90"/>
      <c r="CM453" s="90"/>
      <c r="CN453" s="90"/>
      <c r="CO453" s="90"/>
      <c r="CP453" s="90"/>
      <c r="CQ453" s="90"/>
      <c r="CR453" s="90"/>
      <c r="CS453" s="90"/>
      <c r="CT453" s="90"/>
      <c r="CU453" s="90"/>
      <c r="CV453" s="90"/>
      <c r="CW453" s="90"/>
      <c r="CX453" s="90"/>
    </row>
    <row r="454" spans="3:102" ht="23.25" x14ac:dyDescent="0.35"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  <c r="AD454" s="90"/>
      <c r="AE454" s="90"/>
      <c r="AF454" s="90"/>
      <c r="AG454" s="90"/>
      <c r="AH454" s="90"/>
      <c r="AI454" s="90"/>
      <c r="AJ454" s="90"/>
      <c r="AK454" s="90"/>
      <c r="AL454" s="90"/>
      <c r="AM454" s="90"/>
      <c r="AN454" s="90"/>
      <c r="AO454" s="90"/>
      <c r="AP454" s="90"/>
      <c r="AQ454" s="90"/>
      <c r="AR454" s="90"/>
      <c r="AS454" s="90"/>
      <c r="AT454" s="90"/>
      <c r="AU454" s="90"/>
      <c r="AV454" s="90"/>
      <c r="AW454" s="90"/>
      <c r="AX454" s="90"/>
      <c r="AY454" s="90"/>
      <c r="AZ454" s="90"/>
      <c r="BA454" s="90"/>
      <c r="BB454" s="90"/>
      <c r="BC454" s="90"/>
      <c r="BD454" s="90"/>
      <c r="BE454" s="90"/>
      <c r="BF454" s="90"/>
      <c r="BG454" s="90"/>
      <c r="BH454" s="90"/>
      <c r="BI454" s="90"/>
      <c r="BJ454" s="90"/>
      <c r="BK454" s="90"/>
      <c r="BL454" s="90"/>
      <c r="BM454" s="90"/>
      <c r="BN454" s="90"/>
      <c r="BO454" s="90"/>
      <c r="BP454" s="90"/>
      <c r="BQ454" s="90"/>
      <c r="BR454" s="90"/>
      <c r="BS454" s="90"/>
      <c r="BT454" s="90"/>
      <c r="BU454" s="90"/>
      <c r="BV454" s="90"/>
      <c r="BW454" s="90"/>
      <c r="BX454" s="90"/>
      <c r="BY454" s="90"/>
      <c r="BZ454" s="90"/>
      <c r="CA454" s="90"/>
      <c r="CB454" s="90"/>
      <c r="CC454" s="90"/>
      <c r="CD454" s="90"/>
      <c r="CE454" s="90"/>
      <c r="CF454" s="90"/>
      <c r="CG454" s="90"/>
      <c r="CH454" s="90"/>
      <c r="CI454" s="90"/>
      <c r="CJ454" s="90"/>
      <c r="CK454" s="90"/>
      <c r="CL454" s="90"/>
      <c r="CM454" s="90"/>
      <c r="CN454" s="90"/>
      <c r="CO454" s="90"/>
      <c r="CP454" s="90"/>
      <c r="CQ454" s="90"/>
      <c r="CR454" s="90"/>
      <c r="CS454" s="90"/>
      <c r="CT454" s="90"/>
      <c r="CU454" s="90"/>
      <c r="CV454" s="90"/>
      <c r="CW454" s="90"/>
      <c r="CX454" s="90"/>
    </row>
    <row r="455" spans="3:102" ht="23.25" x14ac:dyDescent="0.35"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  <c r="AD455" s="90"/>
      <c r="AE455" s="90"/>
      <c r="AF455" s="90"/>
      <c r="AG455" s="90"/>
      <c r="AH455" s="90"/>
      <c r="AI455" s="90"/>
      <c r="AJ455" s="90"/>
      <c r="AK455" s="90"/>
      <c r="AL455" s="90"/>
      <c r="AM455" s="90"/>
      <c r="AN455" s="90"/>
      <c r="AO455" s="90"/>
      <c r="AP455" s="90"/>
      <c r="AQ455" s="90"/>
      <c r="AR455" s="90"/>
      <c r="AS455" s="90"/>
      <c r="AT455" s="90"/>
      <c r="AU455" s="90"/>
      <c r="AV455" s="90"/>
      <c r="AW455" s="90"/>
      <c r="AX455" s="90"/>
      <c r="AY455" s="90"/>
      <c r="AZ455" s="90"/>
      <c r="BA455" s="90"/>
      <c r="BB455" s="90"/>
      <c r="BC455" s="90"/>
      <c r="BD455" s="90"/>
      <c r="BE455" s="90"/>
      <c r="BF455" s="90"/>
      <c r="BG455" s="90"/>
      <c r="BH455" s="90"/>
      <c r="BI455" s="90"/>
      <c r="BJ455" s="90"/>
      <c r="BK455" s="90"/>
      <c r="BL455" s="90"/>
      <c r="BM455" s="90"/>
      <c r="BN455" s="90"/>
      <c r="BO455" s="90"/>
      <c r="BP455" s="90"/>
      <c r="BQ455" s="90"/>
      <c r="BR455" s="90"/>
      <c r="BS455" s="90"/>
      <c r="BT455" s="90"/>
      <c r="BU455" s="90"/>
      <c r="BV455" s="90"/>
      <c r="BW455" s="90"/>
      <c r="BX455" s="90"/>
      <c r="BY455" s="90"/>
      <c r="BZ455" s="90"/>
      <c r="CA455" s="90"/>
      <c r="CB455" s="90"/>
      <c r="CC455" s="90"/>
      <c r="CD455" s="90"/>
      <c r="CE455" s="90"/>
      <c r="CF455" s="90"/>
      <c r="CG455" s="90"/>
      <c r="CH455" s="90"/>
      <c r="CI455" s="90"/>
      <c r="CJ455" s="90"/>
      <c r="CK455" s="90"/>
      <c r="CL455" s="90"/>
      <c r="CM455" s="90"/>
      <c r="CN455" s="90"/>
      <c r="CO455" s="90"/>
      <c r="CP455" s="90"/>
      <c r="CQ455" s="90"/>
      <c r="CR455" s="90"/>
      <c r="CS455" s="90"/>
      <c r="CT455" s="90"/>
      <c r="CU455" s="90"/>
      <c r="CV455" s="90"/>
      <c r="CW455" s="90"/>
      <c r="CX455" s="90"/>
    </row>
    <row r="456" spans="3:102" ht="23.25" x14ac:dyDescent="0.35"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  <c r="AD456" s="90"/>
      <c r="AE456" s="90"/>
      <c r="AF456" s="90"/>
      <c r="AG456" s="90"/>
      <c r="AH456" s="90"/>
      <c r="AI456" s="90"/>
      <c r="AJ456" s="90"/>
      <c r="AK456" s="90"/>
      <c r="AL456" s="90"/>
      <c r="AM456" s="90"/>
      <c r="AN456" s="90"/>
      <c r="AO456" s="90"/>
      <c r="AP456" s="90"/>
      <c r="AQ456" s="90"/>
      <c r="AR456" s="90"/>
      <c r="AS456" s="90"/>
      <c r="AT456" s="90"/>
      <c r="AU456" s="90"/>
      <c r="AV456" s="90"/>
      <c r="AW456" s="90"/>
      <c r="AX456" s="90"/>
      <c r="AY456" s="90"/>
      <c r="AZ456" s="90"/>
      <c r="BA456" s="90"/>
      <c r="BB456" s="90"/>
      <c r="BC456" s="90"/>
      <c r="BD456" s="90"/>
      <c r="BE456" s="90"/>
      <c r="BF456" s="90"/>
      <c r="BG456" s="90"/>
      <c r="BH456" s="90"/>
      <c r="BI456" s="90"/>
      <c r="BJ456" s="90"/>
      <c r="BK456" s="90"/>
      <c r="BL456" s="90"/>
      <c r="BM456" s="90"/>
      <c r="BN456" s="90"/>
      <c r="BO456" s="90"/>
      <c r="BP456" s="90"/>
      <c r="BQ456" s="90"/>
      <c r="BR456" s="90"/>
      <c r="BS456" s="90"/>
      <c r="BT456" s="90"/>
      <c r="BU456" s="90"/>
      <c r="BV456" s="90"/>
      <c r="BW456" s="90"/>
      <c r="BX456" s="90"/>
      <c r="BY456" s="90"/>
      <c r="BZ456" s="90"/>
      <c r="CA456" s="90"/>
      <c r="CB456" s="90"/>
      <c r="CC456" s="90"/>
      <c r="CD456" s="90"/>
      <c r="CE456" s="90"/>
      <c r="CF456" s="90"/>
      <c r="CG456" s="90"/>
      <c r="CH456" s="90"/>
      <c r="CI456" s="90"/>
      <c r="CJ456" s="90"/>
      <c r="CK456" s="90"/>
      <c r="CL456" s="90"/>
      <c r="CM456" s="90"/>
      <c r="CN456" s="90"/>
      <c r="CO456" s="90"/>
      <c r="CP456" s="90"/>
      <c r="CQ456" s="90"/>
      <c r="CR456" s="90"/>
      <c r="CS456" s="90"/>
      <c r="CT456" s="90"/>
      <c r="CU456" s="90"/>
      <c r="CV456" s="90"/>
      <c r="CW456" s="90"/>
      <c r="CX456" s="90"/>
    </row>
    <row r="457" spans="3:102" ht="23.25" x14ac:dyDescent="0.35"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  <c r="AD457" s="90"/>
      <c r="AE457" s="90"/>
      <c r="AF457" s="90"/>
      <c r="AG457" s="90"/>
      <c r="AH457" s="90"/>
      <c r="AI457" s="90"/>
      <c r="AJ457" s="90"/>
      <c r="AK457" s="90"/>
      <c r="AL457" s="90"/>
      <c r="AM457" s="90"/>
      <c r="AN457" s="90"/>
      <c r="AO457" s="90"/>
      <c r="AP457" s="90"/>
      <c r="AQ457" s="90"/>
      <c r="AR457" s="90"/>
      <c r="AS457" s="90"/>
      <c r="AT457" s="90"/>
      <c r="AU457" s="90"/>
      <c r="AV457" s="90"/>
      <c r="AW457" s="90"/>
      <c r="AX457" s="90"/>
      <c r="AY457" s="90"/>
      <c r="AZ457" s="90"/>
      <c r="BA457" s="90"/>
      <c r="BB457" s="90"/>
      <c r="BC457" s="90"/>
      <c r="BD457" s="90"/>
      <c r="BE457" s="90"/>
      <c r="BF457" s="90"/>
      <c r="BG457" s="90"/>
      <c r="BH457" s="90"/>
      <c r="BI457" s="90"/>
      <c r="BJ457" s="90"/>
      <c r="BK457" s="90"/>
      <c r="BL457" s="90"/>
      <c r="BM457" s="90"/>
      <c r="BN457" s="90"/>
      <c r="BO457" s="90"/>
      <c r="BP457" s="90"/>
      <c r="BQ457" s="90"/>
      <c r="BR457" s="90"/>
      <c r="BS457" s="90"/>
      <c r="BT457" s="90"/>
      <c r="BU457" s="90"/>
      <c r="BV457" s="90"/>
      <c r="BW457" s="90"/>
      <c r="BX457" s="90"/>
      <c r="BY457" s="90"/>
      <c r="BZ457" s="90"/>
      <c r="CA457" s="90"/>
      <c r="CB457" s="90"/>
      <c r="CC457" s="90"/>
      <c r="CD457" s="90"/>
      <c r="CE457" s="90"/>
      <c r="CF457" s="90"/>
      <c r="CG457" s="90"/>
      <c r="CH457" s="90"/>
      <c r="CI457" s="90"/>
      <c r="CJ457" s="90"/>
      <c r="CK457" s="90"/>
      <c r="CL457" s="90"/>
      <c r="CM457" s="90"/>
      <c r="CN457" s="90"/>
      <c r="CO457" s="90"/>
      <c r="CP457" s="90"/>
      <c r="CQ457" s="90"/>
      <c r="CR457" s="90"/>
      <c r="CS457" s="90"/>
      <c r="CT457" s="90"/>
      <c r="CU457" s="90"/>
      <c r="CV457" s="90"/>
      <c r="CW457" s="90"/>
      <c r="CX457" s="90"/>
    </row>
    <row r="458" spans="3:102" ht="23.25" x14ac:dyDescent="0.35"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  <c r="AA458" s="90"/>
      <c r="AB458" s="90"/>
      <c r="AC458" s="90"/>
      <c r="AD458" s="90"/>
      <c r="AE458" s="90"/>
      <c r="AF458" s="90"/>
      <c r="AG458" s="90"/>
      <c r="AH458" s="90"/>
      <c r="AI458" s="90"/>
      <c r="AJ458" s="90"/>
      <c r="AK458" s="90"/>
      <c r="AL458" s="90"/>
      <c r="AM458" s="90"/>
      <c r="AN458" s="90"/>
      <c r="AO458" s="90"/>
      <c r="AP458" s="90"/>
      <c r="AQ458" s="90"/>
      <c r="AR458" s="90"/>
      <c r="AS458" s="90"/>
      <c r="AT458" s="90"/>
      <c r="AU458" s="90"/>
      <c r="AV458" s="90"/>
      <c r="AW458" s="90"/>
      <c r="AX458" s="90"/>
      <c r="AY458" s="90"/>
      <c r="AZ458" s="90"/>
      <c r="BA458" s="90"/>
      <c r="BB458" s="90"/>
      <c r="BC458" s="90"/>
      <c r="BD458" s="90"/>
      <c r="BE458" s="90"/>
      <c r="BF458" s="90"/>
      <c r="BG458" s="90"/>
      <c r="BH458" s="90"/>
      <c r="BI458" s="90"/>
      <c r="BJ458" s="90"/>
      <c r="BK458" s="90"/>
      <c r="BL458" s="90"/>
      <c r="BM458" s="90"/>
      <c r="BN458" s="90"/>
      <c r="BO458" s="90"/>
      <c r="BP458" s="90"/>
      <c r="BQ458" s="90"/>
      <c r="BR458" s="90"/>
      <c r="BS458" s="90"/>
      <c r="BT458" s="90"/>
      <c r="BU458" s="90"/>
      <c r="BV458" s="90"/>
      <c r="BW458" s="90"/>
      <c r="BX458" s="90"/>
      <c r="BY458" s="90"/>
      <c r="BZ458" s="90"/>
      <c r="CA458" s="90"/>
      <c r="CB458" s="90"/>
      <c r="CC458" s="90"/>
      <c r="CD458" s="90"/>
      <c r="CE458" s="90"/>
      <c r="CF458" s="90"/>
      <c r="CG458" s="90"/>
      <c r="CH458" s="90"/>
      <c r="CI458" s="90"/>
      <c r="CJ458" s="90"/>
      <c r="CK458" s="90"/>
      <c r="CL458" s="90"/>
      <c r="CM458" s="90"/>
      <c r="CN458" s="90"/>
      <c r="CO458" s="90"/>
      <c r="CP458" s="90"/>
      <c r="CQ458" s="90"/>
      <c r="CR458" s="90"/>
      <c r="CS458" s="90"/>
      <c r="CT458" s="90"/>
      <c r="CU458" s="90"/>
      <c r="CV458" s="90"/>
      <c r="CW458" s="90"/>
      <c r="CX458" s="90"/>
    </row>
    <row r="459" spans="3:102" ht="23.25" x14ac:dyDescent="0.35"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  <c r="AC459" s="90"/>
      <c r="AD459" s="90"/>
      <c r="AE459" s="90"/>
      <c r="AF459" s="90"/>
      <c r="AG459" s="90"/>
      <c r="AH459" s="90"/>
      <c r="AI459" s="90"/>
      <c r="AJ459" s="90"/>
      <c r="AK459" s="90"/>
      <c r="AL459" s="90"/>
      <c r="AM459" s="90"/>
      <c r="AN459" s="90"/>
      <c r="AO459" s="90"/>
      <c r="AP459" s="90"/>
      <c r="AQ459" s="90"/>
      <c r="AR459" s="90"/>
      <c r="AS459" s="90"/>
      <c r="AT459" s="90"/>
      <c r="AU459" s="90"/>
      <c r="AV459" s="90"/>
      <c r="AW459" s="90"/>
      <c r="AX459" s="90"/>
      <c r="AY459" s="90"/>
      <c r="AZ459" s="90"/>
      <c r="BA459" s="90"/>
      <c r="BB459" s="90"/>
      <c r="BC459" s="90"/>
      <c r="BD459" s="90"/>
      <c r="BE459" s="90"/>
      <c r="BF459" s="90"/>
      <c r="BG459" s="90"/>
      <c r="BH459" s="90"/>
      <c r="BI459" s="90"/>
      <c r="BJ459" s="90"/>
      <c r="BK459" s="90"/>
      <c r="BL459" s="90"/>
      <c r="BM459" s="90"/>
      <c r="BN459" s="90"/>
      <c r="BO459" s="90"/>
      <c r="BP459" s="90"/>
      <c r="BQ459" s="90"/>
      <c r="BR459" s="90"/>
      <c r="BS459" s="90"/>
      <c r="BT459" s="90"/>
      <c r="BU459" s="90"/>
      <c r="BV459" s="90"/>
      <c r="BW459" s="90"/>
      <c r="BX459" s="90"/>
      <c r="BY459" s="90"/>
      <c r="BZ459" s="90"/>
      <c r="CA459" s="90"/>
      <c r="CB459" s="90"/>
      <c r="CC459" s="90"/>
      <c r="CD459" s="90"/>
      <c r="CE459" s="90"/>
      <c r="CF459" s="90"/>
      <c r="CG459" s="90"/>
      <c r="CH459" s="90"/>
      <c r="CI459" s="90"/>
      <c r="CJ459" s="90"/>
      <c r="CK459" s="90"/>
      <c r="CL459" s="90"/>
      <c r="CM459" s="90"/>
      <c r="CN459" s="90"/>
      <c r="CO459" s="90"/>
      <c r="CP459" s="90"/>
      <c r="CQ459" s="90"/>
      <c r="CR459" s="90"/>
      <c r="CS459" s="90"/>
      <c r="CT459" s="90"/>
      <c r="CU459" s="90"/>
      <c r="CV459" s="90"/>
      <c r="CW459" s="90"/>
      <c r="CX459" s="90"/>
    </row>
    <row r="460" spans="3:102" ht="23.25" x14ac:dyDescent="0.35"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  <c r="AA460" s="90"/>
      <c r="AB460" s="90"/>
      <c r="AC460" s="90"/>
      <c r="AD460" s="90"/>
      <c r="AE460" s="90"/>
      <c r="AF460" s="90"/>
      <c r="AG460" s="90"/>
      <c r="AH460" s="90"/>
      <c r="AI460" s="90"/>
      <c r="AJ460" s="90"/>
      <c r="AK460" s="90"/>
      <c r="AL460" s="90"/>
      <c r="AM460" s="90"/>
      <c r="AN460" s="90"/>
      <c r="AO460" s="90"/>
      <c r="AP460" s="90"/>
      <c r="AQ460" s="90"/>
      <c r="AR460" s="90"/>
      <c r="AS460" s="90"/>
      <c r="AT460" s="90"/>
      <c r="AU460" s="90"/>
      <c r="AV460" s="90"/>
      <c r="AW460" s="90"/>
      <c r="AX460" s="90"/>
      <c r="AY460" s="90"/>
      <c r="AZ460" s="90"/>
      <c r="BA460" s="90"/>
      <c r="BB460" s="90"/>
      <c r="BC460" s="90"/>
      <c r="BD460" s="90"/>
      <c r="BE460" s="90"/>
      <c r="BF460" s="90"/>
      <c r="BG460" s="90"/>
      <c r="BH460" s="90"/>
      <c r="BI460" s="90"/>
      <c r="BJ460" s="90"/>
      <c r="BK460" s="90"/>
      <c r="BL460" s="90"/>
      <c r="BM460" s="90"/>
      <c r="BN460" s="90"/>
      <c r="BO460" s="90"/>
      <c r="BP460" s="90"/>
      <c r="BQ460" s="90"/>
      <c r="BR460" s="90"/>
      <c r="BS460" s="90"/>
      <c r="BT460" s="90"/>
      <c r="BU460" s="90"/>
      <c r="BV460" s="90"/>
      <c r="BW460" s="90"/>
      <c r="BX460" s="90"/>
      <c r="BY460" s="90"/>
      <c r="BZ460" s="90"/>
      <c r="CA460" s="90"/>
      <c r="CB460" s="90"/>
      <c r="CC460" s="90"/>
      <c r="CD460" s="90"/>
      <c r="CE460" s="90"/>
      <c r="CF460" s="90"/>
      <c r="CG460" s="90"/>
      <c r="CH460" s="90"/>
      <c r="CI460" s="90"/>
      <c r="CJ460" s="90"/>
      <c r="CK460" s="90"/>
      <c r="CL460" s="90"/>
      <c r="CM460" s="90"/>
      <c r="CN460" s="90"/>
      <c r="CO460" s="90"/>
      <c r="CP460" s="90"/>
      <c r="CQ460" s="90"/>
      <c r="CR460" s="90"/>
      <c r="CS460" s="90"/>
      <c r="CT460" s="90"/>
      <c r="CU460" s="90"/>
      <c r="CV460" s="90"/>
      <c r="CW460" s="90"/>
      <c r="CX460" s="90"/>
    </row>
    <row r="461" spans="3:102" ht="23.25" x14ac:dyDescent="0.35"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  <c r="AA461" s="90"/>
      <c r="AB461" s="90"/>
      <c r="AC461" s="90"/>
      <c r="AD461" s="90"/>
      <c r="AE461" s="90"/>
      <c r="AF461" s="90"/>
      <c r="AG461" s="90"/>
      <c r="AH461" s="90"/>
      <c r="AI461" s="90"/>
      <c r="AJ461" s="90"/>
      <c r="AK461" s="90"/>
      <c r="AL461" s="90"/>
      <c r="AM461" s="90"/>
      <c r="AN461" s="90"/>
      <c r="AO461" s="90"/>
      <c r="AP461" s="90"/>
      <c r="AQ461" s="90"/>
      <c r="AR461" s="90"/>
      <c r="AS461" s="90"/>
      <c r="AT461" s="90"/>
      <c r="AU461" s="90"/>
      <c r="AV461" s="90"/>
      <c r="AW461" s="90"/>
      <c r="AX461" s="90"/>
      <c r="AY461" s="90"/>
      <c r="AZ461" s="90"/>
      <c r="BA461" s="90"/>
      <c r="BB461" s="90"/>
      <c r="BC461" s="90"/>
      <c r="BD461" s="90"/>
      <c r="BE461" s="90"/>
      <c r="BF461" s="90"/>
      <c r="BG461" s="90"/>
      <c r="BH461" s="90"/>
      <c r="BI461" s="90"/>
      <c r="BJ461" s="90"/>
      <c r="BK461" s="90"/>
      <c r="BL461" s="90"/>
      <c r="BM461" s="90"/>
      <c r="BN461" s="90"/>
      <c r="BO461" s="90"/>
      <c r="BP461" s="90"/>
      <c r="BQ461" s="90"/>
      <c r="BR461" s="90"/>
      <c r="BS461" s="90"/>
      <c r="BT461" s="90"/>
      <c r="BU461" s="90"/>
      <c r="BV461" s="90"/>
      <c r="BW461" s="90"/>
      <c r="BX461" s="90"/>
      <c r="BY461" s="90"/>
      <c r="BZ461" s="90"/>
      <c r="CA461" s="90"/>
      <c r="CB461" s="90"/>
      <c r="CC461" s="90"/>
      <c r="CD461" s="90"/>
      <c r="CE461" s="90"/>
      <c r="CF461" s="90"/>
      <c r="CG461" s="90"/>
      <c r="CH461" s="90"/>
      <c r="CI461" s="90"/>
      <c r="CJ461" s="90"/>
      <c r="CK461" s="90"/>
      <c r="CL461" s="90"/>
      <c r="CM461" s="90"/>
      <c r="CN461" s="90"/>
      <c r="CO461" s="90"/>
      <c r="CP461" s="90"/>
      <c r="CQ461" s="90"/>
      <c r="CR461" s="90"/>
      <c r="CS461" s="90"/>
      <c r="CT461" s="90"/>
      <c r="CU461" s="90"/>
      <c r="CV461" s="90"/>
      <c r="CW461" s="90"/>
      <c r="CX461" s="90"/>
    </row>
    <row r="462" spans="3:102" ht="23.25" x14ac:dyDescent="0.35"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  <c r="AA462" s="90"/>
      <c r="AB462" s="90"/>
      <c r="AC462" s="90"/>
      <c r="AD462" s="90"/>
      <c r="AE462" s="90"/>
      <c r="AF462" s="90"/>
      <c r="AG462" s="90"/>
      <c r="AH462" s="90"/>
      <c r="AI462" s="90"/>
      <c r="AJ462" s="90"/>
      <c r="AK462" s="90"/>
      <c r="AL462" s="90"/>
      <c r="AM462" s="90"/>
      <c r="AN462" s="90"/>
      <c r="AO462" s="90"/>
      <c r="AP462" s="90"/>
      <c r="AQ462" s="90"/>
      <c r="AR462" s="90"/>
      <c r="AS462" s="90"/>
      <c r="AT462" s="90"/>
      <c r="AU462" s="90"/>
      <c r="AV462" s="90"/>
      <c r="AW462" s="90"/>
      <c r="AX462" s="90"/>
      <c r="AY462" s="90"/>
      <c r="AZ462" s="90"/>
      <c r="BA462" s="90"/>
      <c r="BB462" s="90"/>
      <c r="BC462" s="90"/>
      <c r="BD462" s="90"/>
      <c r="BE462" s="90"/>
      <c r="BF462" s="90"/>
      <c r="BG462" s="90"/>
      <c r="BH462" s="90"/>
      <c r="BI462" s="90"/>
      <c r="BJ462" s="90"/>
      <c r="BK462" s="90"/>
      <c r="BL462" s="90"/>
      <c r="BM462" s="90"/>
      <c r="BN462" s="90"/>
      <c r="BO462" s="90"/>
      <c r="BP462" s="90"/>
      <c r="BQ462" s="90"/>
      <c r="BR462" s="90"/>
      <c r="BS462" s="90"/>
      <c r="BT462" s="90"/>
      <c r="BU462" s="90"/>
      <c r="BV462" s="90"/>
      <c r="BW462" s="90"/>
      <c r="BX462" s="90"/>
      <c r="BY462" s="90"/>
      <c r="BZ462" s="90"/>
      <c r="CA462" s="90"/>
      <c r="CB462" s="90"/>
      <c r="CC462" s="90"/>
      <c r="CD462" s="90"/>
      <c r="CE462" s="90"/>
      <c r="CF462" s="90"/>
      <c r="CG462" s="90"/>
      <c r="CH462" s="90"/>
      <c r="CI462" s="90"/>
      <c r="CJ462" s="90"/>
      <c r="CK462" s="90"/>
      <c r="CL462" s="90"/>
      <c r="CM462" s="90"/>
      <c r="CN462" s="90"/>
      <c r="CO462" s="90"/>
      <c r="CP462" s="90"/>
      <c r="CQ462" s="90"/>
      <c r="CR462" s="90"/>
      <c r="CS462" s="90"/>
      <c r="CT462" s="90"/>
      <c r="CU462" s="90"/>
      <c r="CV462" s="90"/>
      <c r="CW462" s="90"/>
      <c r="CX462" s="90"/>
    </row>
    <row r="463" spans="3:102" ht="23.25" x14ac:dyDescent="0.35"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  <c r="AC463" s="90"/>
      <c r="AD463" s="90"/>
      <c r="AE463" s="90"/>
      <c r="AF463" s="90"/>
      <c r="AG463" s="90"/>
      <c r="AH463" s="90"/>
      <c r="AI463" s="90"/>
      <c r="AJ463" s="90"/>
      <c r="AK463" s="90"/>
      <c r="AL463" s="90"/>
      <c r="AM463" s="90"/>
      <c r="AN463" s="90"/>
      <c r="AO463" s="90"/>
      <c r="AP463" s="90"/>
      <c r="AQ463" s="90"/>
      <c r="AR463" s="90"/>
      <c r="AS463" s="90"/>
      <c r="AT463" s="90"/>
      <c r="AU463" s="90"/>
      <c r="AV463" s="90"/>
      <c r="AW463" s="90"/>
      <c r="AX463" s="90"/>
      <c r="AY463" s="90"/>
      <c r="AZ463" s="90"/>
      <c r="BA463" s="90"/>
      <c r="BB463" s="90"/>
      <c r="BC463" s="90"/>
      <c r="BD463" s="90"/>
      <c r="BE463" s="90"/>
      <c r="BF463" s="90"/>
      <c r="BG463" s="90"/>
      <c r="BH463" s="90"/>
      <c r="BI463" s="90"/>
      <c r="BJ463" s="90"/>
      <c r="BK463" s="90"/>
      <c r="BL463" s="90"/>
      <c r="BM463" s="90"/>
      <c r="BN463" s="90"/>
      <c r="BO463" s="90"/>
      <c r="BP463" s="90"/>
      <c r="BQ463" s="90"/>
      <c r="BR463" s="90"/>
      <c r="BS463" s="90"/>
      <c r="BT463" s="90"/>
      <c r="BU463" s="90"/>
      <c r="BV463" s="90"/>
      <c r="BW463" s="90"/>
      <c r="BX463" s="90"/>
      <c r="BY463" s="90"/>
      <c r="BZ463" s="90"/>
      <c r="CA463" s="90"/>
      <c r="CB463" s="90"/>
      <c r="CC463" s="90"/>
      <c r="CD463" s="90"/>
      <c r="CE463" s="90"/>
      <c r="CF463" s="90"/>
      <c r="CG463" s="90"/>
      <c r="CH463" s="90"/>
      <c r="CI463" s="90"/>
      <c r="CJ463" s="90"/>
      <c r="CK463" s="90"/>
      <c r="CL463" s="90"/>
      <c r="CM463" s="90"/>
      <c r="CN463" s="90"/>
      <c r="CO463" s="90"/>
      <c r="CP463" s="90"/>
      <c r="CQ463" s="90"/>
      <c r="CR463" s="90"/>
      <c r="CS463" s="90"/>
      <c r="CT463" s="90"/>
      <c r="CU463" s="90"/>
      <c r="CV463" s="90"/>
      <c r="CW463" s="90"/>
      <c r="CX463" s="90"/>
    </row>
    <row r="464" spans="3:102" ht="23.25" x14ac:dyDescent="0.35"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  <c r="AA464" s="90"/>
      <c r="AB464" s="90"/>
      <c r="AC464" s="90"/>
      <c r="AD464" s="90"/>
      <c r="AE464" s="90"/>
      <c r="AF464" s="90"/>
      <c r="AG464" s="90"/>
      <c r="AH464" s="90"/>
      <c r="AI464" s="90"/>
      <c r="AJ464" s="90"/>
      <c r="AK464" s="90"/>
      <c r="AL464" s="90"/>
      <c r="AM464" s="90"/>
      <c r="AN464" s="90"/>
      <c r="AO464" s="90"/>
      <c r="AP464" s="90"/>
      <c r="AQ464" s="90"/>
      <c r="AR464" s="90"/>
      <c r="AS464" s="90"/>
      <c r="AT464" s="90"/>
      <c r="AU464" s="90"/>
      <c r="AV464" s="90"/>
      <c r="AW464" s="90"/>
      <c r="AX464" s="90"/>
      <c r="AY464" s="90"/>
      <c r="AZ464" s="90"/>
      <c r="BA464" s="90"/>
      <c r="BB464" s="90"/>
      <c r="BC464" s="90"/>
      <c r="BD464" s="90"/>
      <c r="BE464" s="90"/>
      <c r="BF464" s="90"/>
      <c r="BG464" s="90"/>
      <c r="BH464" s="90"/>
      <c r="BI464" s="90"/>
      <c r="BJ464" s="90"/>
      <c r="BK464" s="90"/>
      <c r="BL464" s="90"/>
      <c r="BM464" s="90"/>
      <c r="BN464" s="90"/>
      <c r="BO464" s="90"/>
      <c r="BP464" s="90"/>
      <c r="BQ464" s="90"/>
      <c r="BR464" s="90"/>
      <c r="BS464" s="90"/>
      <c r="BT464" s="90"/>
      <c r="BU464" s="90"/>
      <c r="BV464" s="90"/>
      <c r="BW464" s="90"/>
      <c r="BX464" s="90"/>
      <c r="BY464" s="90"/>
      <c r="BZ464" s="90"/>
      <c r="CA464" s="90"/>
      <c r="CB464" s="90"/>
      <c r="CC464" s="90"/>
      <c r="CD464" s="90"/>
      <c r="CE464" s="90"/>
      <c r="CF464" s="90"/>
      <c r="CG464" s="90"/>
      <c r="CH464" s="90"/>
      <c r="CI464" s="90"/>
      <c r="CJ464" s="90"/>
      <c r="CK464" s="90"/>
      <c r="CL464" s="90"/>
      <c r="CM464" s="90"/>
      <c r="CN464" s="90"/>
      <c r="CO464" s="90"/>
      <c r="CP464" s="90"/>
      <c r="CQ464" s="90"/>
      <c r="CR464" s="90"/>
      <c r="CS464" s="90"/>
      <c r="CT464" s="90"/>
      <c r="CU464" s="90"/>
      <c r="CV464" s="90"/>
      <c r="CW464" s="90"/>
      <c r="CX464" s="90"/>
    </row>
    <row r="465" spans="3:102" ht="23.25" x14ac:dyDescent="0.35"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  <c r="AA465" s="90"/>
      <c r="AB465" s="90"/>
      <c r="AC465" s="90"/>
      <c r="AD465" s="90"/>
      <c r="AE465" s="90"/>
      <c r="AF465" s="90"/>
      <c r="AG465" s="90"/>
      <c r="AH465" s="90"/>
      <c r="AI465" s="90"/>
      <c r="AJ465" s="90"/>
      <c r="AK465" s="90"/>
      <c r="AL465" s="90"/>
      <c r="AM465" s="90"/>
      <c r="AN465" s="90"/>
      <c r="AO465" s="90"/>
      <c r="AP465" s="90"/>
      <c r="AQ465" s="90"/>
      <c r="AR465" s="90"/>
      <c r="AS465" s="90"/>
      <c r="AT465" s="90"/>
      <c r="AU465" s="90"/>
      <c r="AV465" s="90"/>
      <c r="AW465" s="90"/>
      <c r="AX465" s="90"/>
      <c r="AY465" s="90"/>
      <c r="AZ465" s="90"/>
      <c r="BA465" s="90"/>
      <c r="BB465" s="90"/>
      <c r="BC465" s="90"/>
      <c r="BD465" s="90"/>
      <c r="BE465" s="90"/>
      <c r="BF465" s="90"/>
      <c r="BG465" s="90"/>
      <c r="BH465" s="90"/>
      <c r="BI465" s="90"/>
      <c r="BJ465" s="90"/>
      <c r="BK465" s="90"/>
      <c r="BL465" s="90"/>
      <c r="BM465" s="90"/>
      <c r="BN465" s="90"/>
      <c r="BO465" s="90"/>
      <c r="BP465" s="90"/>
      <c r="BQ465" s="90"/>
      <c r="BR465" s="90"/>
      <c r="BS465" s="90"/>
      <c r="BT465" s="90"/>
      <c r="BU465" s="90"/>
      <c r="BV465" s="90"/>
      <c r="BW465" s="90"/>
      <c r="BX465" s="90"/>
      <c r="BY465" s="90"/>
      <c r="BZ465" s="90"/>
      <c r="CA465" s="90"/>
      <c r="CB465" s="90"/>
      <c r="CC465" s="90"/>
      <c r="CD465" s="90"/>
      <c r="CE465" s="90"/>
      <c r="CF465" s="90"/>
      <c r="CG465" s="90"/>
      <c r="CH465" s="90"/>
      <c r="CI465" s="90"/>
      <c r="CJ465" s="90"/>
      <c r="CK465" s="90"/>
      <c r="CL465" s="90"/>
      <c r="CM465" s="90"/>
      <c r="CN465" s="90"/>
      <c r="CO465" s="90"/>
      <c r="CP465" s="90"/>
      <c r="CQ465" s="90"/>
      <c r="CR465" s="90"/>
      <c r="CS465" s="90"/>
      <c r="CT465" s="90"/>
      <c r="CU465" s="90"/>
      <c r="CV465" s="90"/>
      <c r="CW465" s="90"/>
      <c r="CX465" s="90"/>
    </row>
    <row r="466" spans="3:102" ht="23.25" x14ac:dyDescent="0.35"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  <c r="AA466" s="90"/>
      <c r="AB466" s="90"/>
      <c r="AC466" s="90"/>
      <c r="AD466" s="90"/>
      <c r="AE466" s="90"/>
      <c r="AF466" s="90"/>
      <c r="AG466" s="90"/>
      <c r="AH466" s="90"/>
      <c r="AI466" s="90"/>
      <c r="AJ466" s="90"/>
      <c r="AK466" s="90"/>
      <c r="AL466" s="90"/>
      <c r="AM466" s="90"/>
      <c r="AN466" s="90"/>
      <c r="AO466" s="90"/>
      <c r="AP466" s="90"/>
      <c r="AQ466" s="90"/>
      <c r="AR466" s="90"/>
      <c r="AS466" s="90"/>
      <c r="AT466" s="90"/>
      <c r="AU466" s="90"/>
      <c r="AV466" s="90"/>
      <c r="AW466" s="90"/>
      <c r="AX466" s="90"/>
      <c r="AY466" s="90"/>
      <c r="AZ466" s="90"/>
      <c r="BA466" s="90"/>
      <c r="BB466" s="90"/>
      <c r="BC466" s="90"/>
      <c r="BD466" s="90"/>
      <c r="BE466" s="90"/>
      <c r="BF466" s="90"/>
      <c r="BG466" s="90"/>
      <c r="BH466" s="90"/>
      <c r="BI466" s="90"/>
      <c r="BJ466" s="90"/>
      <c r="BK466" s="90"/>
      <c r="BL466" s="90"/>
      <c r="BM466" s="90"/>
      <c r="BN466" s="90"/>
      <c r="BO466" s="90"/>
      <c r="BP466" s="90"/>
      <c r="BQ466" s="90"/>
      <c r="BR466" s="90"/>
      <c r="BS466" s="90"/>
      <c r="BT466" s="90"/>
      <c r="BU466" s="90"/>
      <c r="BV466" s="90"/>
      <c r="BW466" s="90"/>
      <c r="BX466" s="90"/>
      <c r="BY466" s="90"/>
      <c r="BZ466" s="90"/>
      <c r="CA466" s="90"/>
      <c r="CB466" s="90"/>
      <c r="CC466" s="90"/>
      <c r="CD466" s="90"/>
      <c r="CE466" s="90"/>
      <c r="CF466" s="90"/>
      <c r="CG466" s="90"/>
      <c r="CH466" s="90"/>
      <c r="CI466" s="90"/>
      <c r="CJ466" s="90"/>
      <c r="CK466" s="90"/>
      <c r="CL466" s="90"/>
      <c r="CM466" s="90"/>
      <c r="CN466" s="90"/>
      <c r="CO466" s="90"/>
      <c r="CP466" s="90"/>
      <c r="CQ466" s="90"/>
      <c r="CR466" s="90"/>
      <c r="CS466" s="90"/>
      <c r="CT466" s="90"/>
      <c r="CU466" s="90"/>
      <c r="CV466" s="90"/>
      <c r="CW466" s="90"/>
      <c r="CX466" s="90"/>
    </row>
    <row r="467" spans="3:102" ht="23.25" x14ac:dyDescent="0.35"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  <c r="AA467" s="90"/>
      <c r="AB467" s="90"/>
      <c r="AC467" s="90"/>
      <c r="AD467" s="90"/>
      <c r="AE467" s="90"/>
      <c r="AF467" s="90"/>
      <c r="AG467" s="90"/>
      <c r="AH467" s="90"/>
      <c r="AI467" s="90"/>
      <c r="AJ467" s="90"/>
      <c r="AK467" s="90"/>
      <c r="AL467" s="90"/>
      <c r="AM467" s="90"/>
      <c r="AN467" s="90"/>
      <c r="AO467" s="90"/>
      <c r="AP467" s="90"/>
      <c r="AQ467" s="90"/>
      <c r="AR467" s="90"/>
      <c r="AS467" s="90"/>
      <c r="AT467" s="90"/>
      <c r="AU467" s="90"/>
      <c r="AV467" s="90"/>
      <c r="AW467" s="90"/>
      <c r="AX467" s="90"/>
      <c r="AY467" s="90"/>
      <c r="AZ467" s="90"/>
      <c r="BA467" s="90"/>
      <c r="BB467" s="90"/>
      <c r="BC467" s="90"/>
      <c r="BD467" s="90"/>
      <c r="BE467" s="90"/>
      <c r="BF467" s="90"/>
      <c r="BG467" s="90"/>
      <c r="BH467" s="90"/>
      <c r="BI467" s="90"/>
      <c r="BJ467" s="90"/>
      <c r="BK467" s="90"/>
      <c r="BL467" s="90"/>
      <c r="BM467" s="90"/>
      <c r="BN467" s="90"/>
      <c r="BO467" s="90"/>
      <c r="BP467" s="90"/>
      <c r="BQ467" s="90"/>
      <c r="BR467" s="90"/>
      <c r="BS467" s="90"/>
      <c r="BT467" s="90"/>
      <c r="BU467" s="90"/>
      <c r="BV467" s="90"/>
      <c r="BW467" s="90"/>
      <c r="BX467" s="90"/>
      <c r="BY467" s="90"/>
      <c r="BZ467" s="90"/>
      <c r="CA467" s="90"/>
      <c r="CB467" s="90"/>
      <c r="CC467" s="90"/>
      <c r="CD467" s="90"/>
      <c r="CE467" s="90"/>
      <c r="CF467" s="90"/>
      <c r="CG467" s="90"/>
      <c r="CH467" s="90"/>
      <c r="CI467" s="90"/>
      <c r="CJ467" s="90"/>
      <c r="CK467" s="90"/>
      <c r="CL467" s="90"/>
      <c r="CM467" s="90"/>
      <c r="CN467" s="90"/>
      <c r="CO467" s="90"/>
      <c r="CP467" s="90"/>
      <c r="CQ467" s="90"/>
      <c r="CR467" s="90"/>
      <c r="CS467" s="90"/>
      <c r="CT467" s="90"/>
      <c r="CU467" s="90"/>
      <c r="CV467" s="90"/>
      <c r="CW467" s="90"/>
      <c r="CX467" s="90"/>
    </row>
    <row r="468" spans="3:102" ht="23.25" x14ac:dyDescent="0.35"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  <c r="AA468" s="90"/>
      <c r="AB468" s="90"/>
      <c r="AC468" s="90"/>
      <c r="AD468" s="90"/>
      <c r="AE468" s="90"/>
      <c r="AF468" s="90"/>
      <c r="AG468" s="90"/>
      <c r="AH468" s="90"/>
      <c r="AI468" s="90"/>
      <c r="AJ468" s="90"/>
      <c r="AK468" s="90"/>
      <c r="AL468" s="90"/>
      <c r="AM468" s="90"/>
      <c r="AN468" s="90"/>
      <c r="AO468" s="90"/>
      <c r="AP468" s="90"/>
      <c r="AQ468" s="90"/>
      <c r="AR468" s="90"/>
      <c r="AS468" s="90"/>
      <c r="AT468" s="90"/>
      <c r="AU468" s="90"/>
      <c r="AV468" s="90"/>
      <c r="AW468" s="90"/>
      <c r="AX468" s="90"/>
      <c r="AY468" s="90"/>
      <c r="AZ468" s="90"/>
      <c r="BA468" s="90"/>
      <c r="BB468" s="90"/>
      <c r="BC468" s="90"/>
      <c r="BD468" s="90"/>
      <c r="BE468" s="90"/>
      <c r="BF468" s="90"/>
      <c r="BG468" s="90"/>
      <c r="BH468" s="90"/>
      <c r="BI468" s="90"/>
      <c r="BJ468" s="90"/>
      <c r="BK468" s="90"/>
      <c r="BL468" s="90"/>
      <c r="BM468" s="90"/>
      <c r="BN468" s="90"/>
      <c r="BO468" s="90"/>
      <c r="BP468" s="90"/>
      <c r="BQ468" s="90"/>
      <c r="BR468" s="90"/>
      <c r="BS468" s="90"/>
      <c r="BT468" s="90"/>
      <c r="BU468" s="90"/>
      <c r="BV468" s="90"/>
      <c r="BW468" s="90"/>
      <c r="BX468" s="90"/>
      <c r="BY468" s="90"/>
      <c r="BZ468" s="90"/>
      <c r="CA468" s="90"/>
      <c r="CB468" s="90"/>
      <c r="CC468" s="90"/>
      <c r="CD468" s="90"/>
      <c r="CE468" s="90"/>
      <c r="CF468" s="90"/>
      <c r="CG468" s="90"/>
      <c r="CH468" s="90"/>
      <c r="CI468" s="90"/>
      <c r="CJ468" s="90"/>
      <c r="CK468" s="90"/>
      <c r="CL468" s="90"/>
      <c r="CM468" s="90"/>
      <c r="CN468" s="90"/>
      <c r="CO468" s="90"/>
      <c r="CP468" s="90"/>
      <c r="CQ468" s="90"/>
      <c r="CR468" s="90"/>
      <c r="CS468" s="90"/>
      <c r="CT468" s="90"/>
      <c r="CU468" s="90"/>
      <c r="CV468" s="90"/>
      <c r="CW468" s="90"/>
      <c r="CX468" s="90"/>
    </row>
    <row r="469" spans="3:102" ht="23.25" x14ac:dyDescent="0.35"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90"/>
      <c r="N469" s="90"/>
      <c r="O469" s="90"/>
      <c r="P469" s="90"/>
      <c r="Q469" s="90"/>
      <c r="R469" s="90"/>
      <c r="S469" s="90"/>
      <c r="T469" s="90"/>
      <c r="U469" s="90"/>
      <c r="V469" s="90"/>
      <c r="W469" s="90"/>
      <c r="X469" s="90"/>
      <c r="Y469" s="90"/>
      <c r="Z469" s="90"/>
      <c r="AA469" s="90"/>
      <c r="AB469" s="90"/>
      <c r="AC469" s="90"/>
      <c r="AD469" s="90"/>
      <c r="AE469" s="90"/>
      <c r="AF469" s="90"/>
      <c r="AG469" s="90"/>
      <c r="AH469" s="90"/>
      <c r="AI469" s="90"/>
      <c r="AJ469" s="90"/>
      <c r="AK469" s="90"/>
      <c r="AL469" s="90"/>
      <c r="AM469" s="90"/>
      <c r="AN469" s="90"/>
      <c r="AO469" s="90"/>
      <c r="AP469" s="90"/>
      <c r="AQ469" s="90"/>
      <c r="AR469" s="90"/>
      <c r="AS469" s="90"/>
      <c r="AT469" s="90"/>
      <c r="AU469" s="90"/>
      <c r="AV469" s="90"/>
      <c r="AW469" s="90"/>
      <c r="AX469" s="90"/>
      <c r="AY469" s="90"/>
      <c r="AZ469" s="90"/>
      <c r="BA469" s="90"/>
      <c r="BB469" s="90"/>
      <c r="BC469" s="90"/>
      <c r="BD469" s="90"/>
      <c r="BE469" s="90"/>
      <c r="BF469" s="90"/>
      <c r="BG469" s="90"/>
      <c r="BH469" s="90"/>
      <c r="BI469" s="90"/>
      <c r="BJ469" s="90"/>
      <c r="BK469" s="90"/>
      <c r="BL469" s="90"/>
      <c r="BM469" s="90"/>
      <c r="BN469" s="90"/>
      <c r="BO469" s="90"/>
      <c r="BP469" s="90"/>
      <c r="BQ469" s="90"/>
      <c r="BR469" s="90"/>
      <c r="BS469" s="90"/>
      <c r="BT469" s="90"/>
      <c r="BU469" s="90"/>
      <c r="BV469" s="90"/>
      <c r="BW469" s="90"/>
      <c r="BX469" s="90"/>
      <c r="BY469" s="90"/>
      <c r="BZ469" s="90"/>
      <c r="CA469" s="90"/>
      <c r="CB469" s="90"/>
      <c r="CC469" s="90"/>
      <c r="CD469" s="90"/>
      <c r="CE469" s="90"/>
      <c r="CF469" s="90"/>
      <c r="CG469" s="90"/>
      <c r="CH469" s="90"/>
      <c r="CI469" s="90"/>
      <c r="CJ469" s="90"/>
      <c r="CK469" s="90"/>
      <c r="CL469" s="90"/>
      <c r="CM469" s="90"/>
      <c r="CN469" s="90"/>
      <c r="CO469" s="90"/>
      <c r="CP469" s="90"/>
      <c r="CQ469" s="90"/>
      <c r="CR469" s="90"/>
      <c r="CS469" s="90"/>
      <c r="CT469" s="90"/>
      <c r="CU469" s="90"/>
      <c r="CV469" s="90"/>
      <c r="CW469" s="90"/>
      <c r="CX469" s="90"/>
    </row>
    <row r="470" spans="3:102" ht="23.25" x14ac:dyDescent="0.35"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  <c r="U470" s="90"/>
      <c r="V470" s="90"/>
      <c r="W470" s="90"/>
      <c r="X470" s="90"/>
      <c r="Y470" s="90"/>
      <c r="Z470" s="90"/>
      <c r="AA470" s="90"/>
      <c r="AB470" s="90"/>
      <c r="AC470" s="90"/>
      <c r="AD470" s="90"/>
      <c r="AE470" s="90"/>
      <c r="AF470" s="90"/>
      <c r="AG470" s="90"/>
      <c r="AH470" s="90"/>
      <c r="AI470" s="90"/>
      <c r="AJ470" s="90"/>
      <c r="AK470" s="90"/>
      <c r="AL470" s="90"/>
      <c r="AM470" s="90"/>
      <c r="AN470" s="90"/>
      <c r="AO470" s="90"/>
      <c r="AP470" s="90"/>
      <c r="AQ470" s="90"/>
      <c r="AR470" s="90"/>
      <c r="AS470" s="90"/>
      <c r="AT470" s="90"/>
      <c r="AU470" s="90"/>
      <c r="AV470" s="90"/>
      <c r="AW470" s="90"/>
      <c r="AX470" s="90"/>
      <c r="AY470" s="90"/>
      <c r="AZ470" s="90"/>
      <c r="BA470" s="90"/>
      <c r="BB470" s="90"/>
      <c r="BC470" s="90"/>
      <c r="BD470" s="90"/>
      <c r="BE470" s="90"/>
      <c r="BF470" s="90"/>
      <c r="BG470" s="90"/>
      <c r="BH470" s="90"/>
      <c r="BI470" s="90"/>
      <c r="BJ470" s="90"/>
      <c r="BK470" s="90"/>
      <c r="BL470" s="90"/>
      <c r="BM470" s="90"/>
      <c r="BN470" s="90"/>
      <c r="BO470" s="90"/>
      <c r="BP470" s="90"/>
      <c r="BQ470" s="90"/>
      <c r="BR470" s="90"/>
      <c r="BS470" s="90"/>
      <c r="BT470" s="90"/>
      <c r="BU470" s="90"/>
      <c r="BV470" s="90"/>
      <c r="BW470" s="90"/>
      <c r="BX470" s="90"/>
      <c r="BY470" s="90"/>
      <c r="BZ470" s="90"/>
      <c r="CA470" s="90"/>
      <c r="CB470" s="90"/>
      <c r="CC470" s="90"/>
      <c r="CD470" s="90"/>
      <c r="CE470" s="90"/>
      <c r="CF470" s="90"/>
      <c r="CG470" s="90"/>
      <c r="CH470" s="90"/>
      <c r="CI470" s="90"/>
      <c r="CJ470" s="90"/>
      <c r="CK470" s="90"/>
      <c r="CL470" s="90"/>
      <c r="CM470" s="90"/>
      <c r="CN470" s="90"/>
      <c r="CO470" s="90"/>
      <c r="CP470" s="90"/>
      <c r="CQ470" s="90"/>
      <c r="CR470" s="90"/>
      <c r="CS470" s="90"/>
      <c r="CT470" s="90"/>
      <c r="CU470" s="90"/>
      <c r="CV470" s="90"/>
      <c r="CW470" s="90"/>
      <c r="CX470" s="90"/>
    </row>
    <row r="471" spans="3:102" ht="23.25" x14ac:dyDescent="0.35"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90"/>
      <c r="N471" s="90"/>
      <c r="O471" s="90"/>
      <c r="P471" s="90"/>
      <c r="Q471" s="90"/>
      <c r="R471" s="90"/>
      <c r="S471" s="90"/>
      <c r="T471" s="90"/>
      <c r="U471" s="90"/>
      <c r="V471" s="90"/>
      <c r="W471" s="90"/>
      <c r="X471" s="90"/>
      <c r="Y471" s="90"/>
      <c r="Z471" s="90"/>
      <c r="AA471" s="90"/>
      <c r="AB471" s="90"/>
      <c r="AC471" s="90"/>
      <c r="AD471" s="90"/>
      <c r="AE471" s="90"/>
      <c r="AF471" s="90"/>
      <c r="AG471" s="90"/>
      <c r="AH471" s="90"/>
      <c r="AI471" s="90"/>
      <c r="AJ471" s="90"/>
      <c r="AK471" s="90"/>
      <c r="AL471" s="90"/>
      <c r="AM471" s="90"/>
      <c r="AN471" s="90"/>
      <c r="AO471" s="90"/>
      <c r="AP471" s="90"/>
      <c r="AQ471" s="90"/>
      <c r="AR471" s="90"/>
      <c r="AS471" s="90"/>
      <c r="AT471" s="90"/>
      <c r="AU471" s="90"/>
      <c r="AV471" s="90"/>
      <c r="AW471" s="90"/>
      <c r="AX471" s="90"/>
      <c r="AY471" s="90"/>
      <c r="AZ471" s="90"/>
      <c r="BA471" s="90"/>
      <c r="BB471" s="90"/>
      <c r="BC471" s="90"/>
      <c r="BD471" s="90"/>
      <c r="BE471" s="90"/>
      <c r="BF471" s="90"/>
      <c r="BG471" s="90"/>
      <c r="BH471" s="90"/>
      <c r="BI471" s="90"/>
      <c r="BJ471" s="90"/>
      <c r="BK471" s="90"/>
      <c r="BL471" s="90"/>
      <c r="BM471" s="90"/>
      <c r="BN471" s="90"/>
      <c r="BO471" s="90"/>
      <c r="BP471" s="90"/>
      <c r="BQ471" s="90"/>
      <c r="BR471" s="90"/>
      <c r="BS471" s="90"/>
      <c r="BT471" s="90"/>
      <c r="BU471" s="90"/>
      <c r="BV471" s="90"/>
      <c r="BW471" s="90"/>
      <c r="BX471" s="90"/>
      <c r="BY471" s="90"/>
      <c r="BZ471" s="90"/>
      <c r="CA471" s="90"/>
      <c r="CB471" s="90"/>
      <c r="CC471" s="90"/>
      <c r="CD471" s="90"/>
      <c r="CE471" s="90"/>
      <c r="CF471" s="90"/>
      <c r="CG471" s="90"/>
      <c r="CH471" s="90"/>
      <c r="CI471" s="90"/>
      <c r="CJ471" s="90"/>
      <c r="CK471" s="90"/>
      <c r="CL471" s="90"/>
      <c r="CM471" s="90"/>
      <c r="CN471" s="90"/>
      <c r="CO471" s="90"/>
      <c r="CP471" s="90"/>
      <c r="CQ471" s="90"/>
      <c r="CR471" s="90"/>
      <c r="CS471" s="90"/>
      <c r="CT471" s="90"/>
      <c r="CU471" s="90"/>
      <c r="CV471" s="90"/>
      <c r="CW471" s="90"/>
      <c r="CX471" s="90"/>
    </row>
    <row r="472" spans="3:102" ht="23.25" x14ac:dyDescent="0.35"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90"/>
      <c r="N472" s="90"/>
      <c r="O472" s="90"/>
      <c r="P472" s="90"/>
      <c r="Q472" s="90"/>
      <c r="R472" s="90"/>
      <c r="S472" s="90"/>
      <c r="T472" s="90"/>
      <c r="U472" s="90"/>
      <c r="V472" s="90"/>
      <c r="W472" s="90"/>
      <c r="X472" s="90"/>
      <c r="Y472" s="90"/>
      <c r="Z472" s="90"/>
      <c r="AA472" s="90"/>
      <c r="AB472" s="90"/>
      <c r="AC472" s="90"/>
      <c r="AD472" s="90"/>
      <c r="AE472" s="90"/>
      <c r="AF472" s="90"/>
      <c r="AG472" s="90"/>
      <c r="AH472" s="90"/>
      <c r="AI472" s="90"/>
      <c r="AJ472" s="90"/>
      <c r="AK472" s="90"/>
      <c r="AL472" s="90"/>
      <c r="AM472" s="90"/>
      <c r="AN472" s="90"/>
      <c r="AO472" s="90"/>
      <c r="AP472" s="90"/>
      <c r="AQ472" s="90"/>
      <c r="AR472" s="90"/>
      <c r="AS472" s="90"/>
      <c r="AT472" s="90"/>
      <c r="AU472" s="90"/>
      <c r="AV472" s="90"/>
      <c r="AW472" s="90"/>
      <c r="AX472" s="90"/>
      <c r="AY472" s="90"/>
      <c r="AZ472" s="90"/>
      <c r="BA472" s="90"/>
      <c r="BB472" s="90"/>
      <c r="BC472" s="90"/>
      <c r="BD472" s="90"/>
      <c r="BE472" s="90"/>
      <c r="BF472" s="90"/>
      <c r="BG472" s="90"/>
      <c r="BH472" s="90"/>
      <c r="BI472" s="90"/>
      <c r="BJ472" s="90"/>
      <c r="BK472" s="90"/>
      <c r="BL472" s="90"/>
      <c r="BM472" s="90"/>
      <c r="BN472" s="90"/>
      <c r="BO472" s="90"/>
      <c r="BP472" s="90"/>
      <c r="BQ472" s="90"/>
      <c r="BR472" s="90"/>
      <c r="BS472" s="90"/>
      <c r="BT472" s="90"/>
      <c r="BU472" s="90"/>
      <c r="BV472" s="90"/>
      <c r="BW472" s="90"/>
      <c r="BX472" s="90"/>
      <c r="BY472" s="90"/>
      <c r="BZ472" s="90"/>
      <c r="CA472" s="90"/>
      <c r="CB472" s="90"/>
      <c r="CC472" s="90"/>
      <c r="CD472" s="90"/>
      <c r="CE472" s="90"/>
      <c r="CF472" s="90"/>
      <c r="CG472" s="90"/>
      <c r="CH472" s="90"/>
      <c r="CI472" s="90"/>
      <c r="CJ472" s="90"/>
      <c r="CK472" s="90"/>
      <c r="CL472" s="90"/>
      <c r="CM472" s="90"/>
      <c r="CN472" s="90"/>
      <c r="CO472" s="90"/>
      <c r="CP472" s="90"/>
      <c r="CQ472" s="90"/>
      <c r="CR472" s="90"/>
      <c r="CS472" s="90"/>
      <c r="CT472" s="90"/>
      <c r="CU472" s="90"/>
      <c r="CV472" s="90"/>
      <c r="CW472" s="90"/>
      <c r="CX472" s="90"/>
    </row>
    <row r="473" spans="3:102" ht="23.25" x14ac:dyDescent="0.35"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  <c r="O473" s="90"/>
      <c r="P473" s="90"/>
      <c r="Q473" s="90"/>
      <c r="R473" s="90"/>
      <c r="S473" s="90"/>
      <c r="T473" s="90"/>
      <c r="U473" s="90"/>
      <c r="V473" s="90"/>
      <c r="W473" s="90"/>
      <c r="X473" s="90"/>
      <c r="Y473" s="90"/>
      <c r="Z473" s="90"/>
      <c r="AA473" s="90"/>
      <c r="AB473" s="90"/>
      <c r="AC473" s="90"/>
      <c r="AD473" s="90"/>
      <c r="AE473" s="90"/>
      <c r="AF473" s="90"/>
      <c r="AG473" s="90"/>
      <c r="AH473" s="90"/>
      <c r="AI473" s="90"/>
      <c r="AJ473" s="90"/>
      <c r="AK473" s="90"/>
      <c r="AL473" s="90"/>
      <c r="AM473" s="90"/>
      <c r="AN473" s="90"/>
      <c r="AO473" s="90"/>
      <c r="AP473" s="90"/>
      <c r="AQ473" s="90"/>
      <c r="AR473" s="90"/>
      <c r="AS473" s="90"/>
      <c r="AT473" s="90"/>
      <c r="AU473" s="90"/>
      <c r="AV473" s="90"/>
      <c r="AW473" s="90"/>
      <c r="AX473" s="90"/>
      <c r="AY473" s="90"/>
      <c r="AZ473" s="90"/>
      <c r="BA473" s="90"/>
      <c r="BB473" s="90"/>
      <c r="BC473" s="90"/>
      <c r="BD473" s="90"/>
      <c r="BE473" s="90"/>
      <c r="BF473" s="90"/>
      <c r="BG473" s="90"/>
      <c r="BH473" s="90"/>
      <c r="BI473" s="90"/>
      <c r="BJ473" s="90"/>
      <c r="BK473" s="90"/>
      <c r="BL473" s="90"/>
      <c r="BM473" s="90"/>
      <c r="BN473" s="90"/>
      <c r="BO473" s="90"/>
      <c r="BP473" s="90"/>
      <c r="BQ473" s="90"/>
      <c r="BR473" s="90"/>
      <c r="BS473" s="90"/>
      <c r="BT473" s="90"/>
      <c r="BU473" s="90"/>
      <c r="BV473" s="90"/>
      <c r="BW473" s="90"/>
      <c r="BX473" s="90"/>
      <c r="BY473" s="90"/>
      <c r="BZ473" s="90"/>
      <c r="CA473" s="90"/>
      <c r="CB473" s="90"/>
      <c r="CC473" s="90"/>
      <c r="CD473" s="90"/>
      <c r="CE473" s="90"/>
      <c r="CF473" s="90"/>
      <c r="CG473" s="90"/>
      <c r="CH473" s="90"/>
      <c r="CI473" s="90"/>
      <c r="CJ473" s="90"/>
      <c r="CK473" s="90"/>
      <c r="CL473" s="90"/>
      <c r="CM473" s="90"/>
      <c r="CN473" s="90"/>
      <c r="CO473" s="90"/>
      <c r="CP473" s="90"/>
      <c r="CQ473" s="90"/>
      <c r="CR473" s="90"/>
      <c r="CS473" s="90"/>
      <c r="CT473" s="90"/>
      <c r="CU473" s="90"/>
      <c r="CV473" s="90"/>
      <c r="CW473" s="90"/>
      <c r="CX473" s="90"/>
    </row>
    <row r="474" spans="3:102" ht="23.25" x14ac:dyDescent="0.35">
      <c r="C474" s="90"/>
      <c r="D474" s="90"/>
      <c r="E474" s="90"/>
      <c r="F474" s="90"/>
      <c r="G474" s="90"/>
      <c r="H474" s="90"/>
      <c r="I474" s="90"/>
      <c r="J474" s="90"/>
      <c r="K474" s="90"/>
      <c r="L474" s="90"/>
      <c r="M474" s="90"/>
      <c r="N474" s="90"/>
      <c r="O474" s="90"/>
      <c r="P474" s="90"/>
      <c r="Q474" s="90"/>
      <c r="R474" s="90"/>
      <c r="S474" s="90"/>
      <c r="T474" s="90"/>
      <c r="U474" s="90"/>
      <c r="V474" s="90"/>
      <c r="W474" s="90"/>
      <c r="X474" s="90"/>
      <c r="Y474" s="90"/>
      <c r="Z474" s="90"/>
      <c r="AA474" s="90"/>
      <c r="AB474" s="90"/>
      <c r="AC474" s="90"/>
      <c r="AD474" s="90"/>
      <c r="AE474" s="90"/>
      <c r="AF474" s="90"/>
      <c r="AG474" s="90"/>
      <c r="AH474" s="90"/>
      <c r="AI474" s="90"/>
      <c r="AJ474" s="90"/>
      <c r="AK474" s="90"/>
      <c r="AL474" s="90"/>
      <c r="AM474" s="90"/>
      <c r="AN474" s="90"/>
      <c r="AO474" s="90"/>
      <c r="AP474" s="90"/>
      <c r="AQ474" s="90"/>
      <c r="AR474" s="90"/>
      <c r="AS474" s="90"/>
      <c r="AT474" s="90"/>
      <c r="AU474" s="90"/>
      <c r="AV474" s="90"/>
      <c r="AW474" s="90"/>
      <c r="AX474" s="90"/>
      <c r="AY474" s="90"/>
      <c r="AZ474" s="90"/>
      <c r="BA474" s="90"/>
      <c r="BB474" s="90"/>
      <c r="BC474" s="90"/>
      <c r="BD474" s="90"/>
      <c r="BE474" s="90"/>
      <c r="BF474" s="90"/>
      <c r="BG474" s="90"/>
      <c r="BH474" s="90"/>
      <c r="BI474" s="90"/>
      <c r="BJ474" s="90"/>
      <c r="BK474" s="90"/>
      <c r="BL474" s="90"/>
      <c r="BM474" s="90"/>
      <c r="BN474" s="90"/>
      <c r="BO474" s="90"/>
      <c r="BP474" s="90"/>
      <c r="BQ474" s="90"/>
      <c r="BR474" s="90"/>
      <c r="BS474" s="90"/>
      <c r="BT474" s="90"/>
      <c r="BU474" s="90"/>
      <c r="BV474" s="90"/>
      <c r="BW474" s="90"/>
      <c r="BX474" s="90"/>
      <c r="BY474" s="90"/>
      <c r="BZ474" s="90"/>
      <c r="CA474" s="90"/>
      <c r="CB474" s="90"/>
      <c r="CC474" s="90"/>
      <c r="CD474" s="90"/>
      <c r="CE474" s="90"/>
      <c r="CF474" s="90"/>
      <c r="CG474" s="90"/>
      <c r="CH474" s="90"/>
      <c r="CI474" s="90"/>
      <c r="CJ474" s="90"/>
      <c r="CK474" s="90"/>
      <c r="CL474" s="90"/>
      <c r="CM474" s="90"/>
      <c r="CN474" s="90"/>
      <c r="CO474" s="90"/>
      <c r="CP474" s="90"/>
      <c r="CQ474" s="90"/>
      <c r="CR474" s="90"/>
      <c r="CS474" s="90"/>
      <c r="CT474" s="90"/>
      <c r="CU474" s="90"/>
      <c r="CV474" s="90"/>
      <c r="CW474" s="90"/>
      <c r="CX474" s="90"/>
    </row>
    <row r="475" spans="3:102" ht="23.25" x14ac:dyDescent="0.35">
      <c r="C475" s="90"/>
      <c r="D475" s="90"/>
      <c r="E475" s="90"/>
      <c r="F475" s="90"/>
      <c r="G475" s="90"/>
      <c r="H475" s="90"/>
      <c r="I475" s="90"/>
      <c r="J475" s="90"/>
      <c r="K475" s="90"/>
      <c r="L475" s="90"/>
      <c r="M475" s="90"/>
      <c r="N475" s="90"/>
      <c r="O475" s="90"/>
      <c r="P475" s="90"/>
      <c r="Q475" s="90"/>
      <c r="R475" s="90"/>
      <c r="S475" s="90"/>
      <c r="T475" s="90"/>
      <c r="U475" s="90"/>
      <c r="V475" s="90"/>
      <c r="W475" s="90"/>
      <c r="X475" s="90"/>
      <c r="Y475" s="90"/>
      <c r="Z475" s="90"/>
      <c r="AA475" s="90"/>
      <c r="AB475" s="90"/>
      <c r="AC475" s="90"/>
      <c r="AD475" s="90"/>
      <c r="AE475" s="90"/>
      <c r="AF475" s="90"/>
      <c r="AG475" s="90"/>
      <c r="AH475" s="90"/>
      <c r="AI475" s="90"/>
      <c r="AJ475" s="90"/>
      <c r="AK475" s="90"/>
      <c r="AL475" s="90"/>
      <c r="AM475" s="90"/>
      <c r="AN475" s="90"/>
      <c r="AO475" s="90"/>
      <c r="AP475" s="90"/>
      <c r="AQ475" s="90"/>
      <c r="AR475" s="90"/>
      <c r="AS475" s="90"/>
      <c r="AT475" s="90"/>
      <c r="AU475" s="90"/>
      <c r="AV475" s="90"/>
      <c r="AW475" s="90"/>
      <c r="AX475" s="90"/>
      <c r="AY475" s="90"/>
      <c r="AZ475" s="90"/>
      <c r="BA475" s="90"/>
      <c r="BB475" s="90"/>
      <c r="BC475" s="90"/>
      <c r="BD475" s="90"/>
      <c r="BE475" s="90"/>
      <c r="BF475" s="90"/>
      <c r="BG475" s="90"/>
      <c r="BH475" s="90"/>
      <c r="BI475" s="90"/>
      <c r="BJ475" s="90"/>
      <c r="BK475" s="90"/>
      <c r="BL475" s="90"/>
      <c r="BM475" s="90"/>
      <c r="BN475" s="90"/>
      <c r="BO475" s="90"/>
      <c r="BP475" s="90"/>
      <c r="BQ475" s="90"/>
      <c r="BR475" s="90"/>
      <c r="BS475" s="90"/>
      <c r="BT475" s="90"/>
      <c r="BU475" s="90"/>
      <c r="BV475" s="90"/>
      <c r="BW475" s="90"/>
      <c r="BX475" s="90"/>
      <c r="BY475" s="90"/>
      <c r="BZ475" s="90"/>
      <c r="CA475" s="90"/>
      <c r="CB475" s="90"/>
      <c r="CC475" s="90"/>
      <c r="CD475" s="90"/>
      <c r="CE475" s="90"/>
      <c r="CF475" s="90"/>
      <c r="CG475" s="90"/>
      <c r="CH475" s="90"/>
      <c r="CI475" s="90"/>
      <c r="CJ475" s="90"/>
      <c r="CK475" s="90"/>
      <c r="CL475" s="90"/>
      <c r="CM475" s="90"/>
      <c r="CN475" s="90"/>
      <c r="CO475" s="90"/>
      <c r="CP475" s="90"/>
      <c r="CQ475" s="90"/>
      <c r="CR475" s="90"/>
      <c r="CS475" s="90"/>
      <c r="CT475" s="90"/>
      <c r="CU475" s="90"/>
      <c r="CV475" s="90"/>
      <c r="CW475" s="90"/>
      <c r="CX475" s="90"/>
    </row>
    <row r="476" spans="3:102" ht="23.25" x14ac:dyDescent="0.35">
      <c r="C476" s="90"/>
      <c r="D476" s="90"/>
      <c r="E476" s="90"/>
      <c r="F476" s="90"/>
      <c r="G476" s="90"/>
      <c r="H476" s="90"/>
      <c r="I476" s="90"/>
      <c r="J476" s="90"/>
      <c r="K476" s="90"/>
      <c r="L476" s="90"/>
      <c r="M476" s="90"/>
      <c r="N476" s="90"/>
      <c r="O476" s="90"/>
      <c r="P476" s="90"/>
      <c r="Q476" s="90"/>
      <c r="R476" s="90"/>
      <c r="S476" s="90"/>
      <c r="T476" s="90"/>
      <c r="U476" s="90"/>
      <c r="V476" s="90"/>
      <c r="W476" s="90"/>
      <c r="X476" s="90"/>
      <c r="Y476" s="90"/>
      <c r="Z476" s="90"/>
      <c r="AA476" s="90"/>
      <c r="AB476" s="90"/>
      <c r="AC476" s="90"/>
      <c r="AD476" s="90"/>
      <c r="AE476" s="90"/>
      <c r="AF476" s="90"/>
      <c r="AG476" s="90"/>
      <c r="AH476" s="90"/>
      <c r="AI476" s="90"/>
      <c r="AJ476" s="90"/>
      <c r="AK476" s="90"/>
      <c r="AL476" s="90"/>
      <c r="AM476" s="90"/>
      <c r="AN476" s="90"/>
      <c r="AO476" s="90"/>
      <c r="AP476" s="90"/>
      <c r="AQ476" s="90"/>
      <c r="AR476" s="90"/>
      <c r="AS476" s="90"/>
      <c r="AT476" s="90"/>
      <c r="AU476" s="90"/>
      <c r="AV476" s="90"/>
      <c r="AW476" s="90"/>
      <c r="AX476" s="90"/>
      <c r="AY476" s="90"/>
      <c r="AZ476" s="90"/>
      <c r="BA476" s="90"/>
      <c r="BB476" s="90"/>
      <c r="BC476" s="90"/>
      <c r="BD476" s="90"/>
      <c r="BE476" s="90"/>
      <c r="BF476" s="90"/>
      <c r="BG476" s="90"/>
      <c r="BH476" s="90"/>
      <c r="BI476" s="90"/>
      <c r="BJ476" s="90"/>
      <c r="BK476" s="90"/>
      <c r="BL476" s="90"/>
      <c r="BM476" s="90"/>
      <c r="BN476" s="90"/>
      <c r="BO476" s="90"/>
      <c r="BP476" s="90"/>
      <c r="BQ476" s="90"/>
      <c r="BR476" s="90"/>
      <c r="BS476" s="90"/>
      <c r="BT476" s="90"/>
      <c r="BU476" s="90"/>
      <c r="BV476" s="90"/>
      <c r="BW476" s="90"/>
      <c r="BX476" s="90"/>
      <c r="BY476" s="90"/>
      <c r="BZ476" s="90"/>
      <c r="CA476" s="90"/>
      <c r="CB476" s="90"/>
      <c r="CC476" s="90"/>
      <c r="CD476" s="90"/>
      <c r="CE476" s="90"/>
      <c r="CF476" s="90"/>
      <c r="CG476" s="90"/>
      <c r="CH476" s="90"/>
      <c r="CI476" s="90"/>
      <c r="CJ476" s="90"/>
      <c r="CK476" s="90"/>
      <c r="CL476" s="90"/>
      <c r="CM476" s="90"/>
      <c r="CN476" s="90"/>
      <c r="CO476" s="90"/>
      <c r="CP476" s="90"/>
      <c r="CQ476" s="90"/>
      <c r="CR476" s="90"/>
      <c r="CS476" s="90"/>
      <c r="CT476" s="90"/>
      <c r="CU476" s="90"/>
      <c r="CV476" s="90"/>
      <c r="CW476" s="90"/>
      <c r="CX476" s="90"/>
    </row>
    <row r="477" spans="3:102" ht="23.25" x14ac:dyDescent="0.35"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90"/>
      <c r="N477" s="90"/>
      <c r="O477" s="90"/>
      <c r="P477" s="90"/>
      <c r="Q477" s="90"/>
      <c r="R477" s="90"/>
      <c r="S477" s="90"/>
      <c r="T477" s="90"/>
      <c r="U477" s="90"/>
      <c r="V477" s="90"/>
      <c r="W477" s="90"/>
      <c r="X477" s="90"/>
      <c r="Y477" s="90"/>
      <c r="Z477" s="90"/>
      <c r="AA477" s="90"/>
      <c r="AB477" s="90"/>
      <c r="AC477" s="90"/>
      <c r="AD477" s="90"/>
      <c r="AE477" s="90"/>
      <c r="AF477" s="90"/>
      <c r="AG477" s="90"/>
      <c r="AH477" s="90"/>
      <c r="AI477" s="90"/>
      <c r="AJ477" s="90"/>
      <c r="AK477" s="90"/>
      <c r="AL477" s="90"/>
      <c r="AM477" s="90"/>
      <c r="AN477" s="90"/>
      <c r="AO477" s="90"/>
      <c r="AP477" s="90"/>
      <c r="AQ477" s="90"/>
      <c r="AR477" s="90"/>
      <c r="AS477" s="90"/>
      <c r="AT477" s="90"/>
      <c r="AU477" s="90"/>
      <c r="AV477" s="90"/>
      <c r="AW477" s="90"/>
      <c r="AX477" s="90"/>
      <c r="AY477" s="90"/>
      <c r="AZ477" s="90"/>
      <c r="BA477" s="90"/>
      <c r="BB477" s="90"/>
      <c r="BC477" s="90"/>
      <c r="BD477" s="90"/>
      <c r="BE477" s="90"/>
      <c r="BF477" s="90"/>
      <c r="BG477" s="90"/>
      <c r="BH477" s="90"/>
      <c r="BI477" s="90"/>
      <c r="BJ477" s="90"/>
      <c r="BK477" s="90"/>
      <c r="BL477" s="90"/>
      <c r="BM477" s="90"/>
      <c r="BN477" s="90"/>
      <c r="BO477" s="90"/>
      <c r="BP477" s="90"/>
      <c r="BQ477" s="90"/>
      <c r="BR477" s="90"/>
      <c r="BS477" s="90"/>
      <c r="BT477" s="90"/>
      <c r="BU477" s="90"/>
      <c r="BV477" s="90"/>
      <c r="BW477" s="90"/>
      <c r="BX477" s="90"/>
      <c r="BY477" s="90"/>
      <c r="BZ477" s="90"/>
      <c r="CA477" s="90"/>
      <c r="CB477" s="90"/>
      <c r="CC477" s="90"/>
      <c r="CD477" s="90"/>
      <c r="CE477" s="90"/>
      <c r="CF477" s="90"/>
      <c r="CG477" s="90"/>
      <c r="CH477" s="90"/>
      <c r="CI477" s="90"/>
      <c r="CJ477" s="90"/>
      <c r="CK477" s="90"/>
      <c r="CL477" s="90"/>
      <c r="CM477" s="90"/>
      <c r="CN477" s="90"/>
      <c r="CO477" s="90"/>
      <c r="CP477" s="90"/>
      <c r="CQ477" s="90"/>
      <c r="CR477" s="90"/>
      <c r="CS477" s="90"/>
      <c r="CT477" s="90"/>
      <c r="CU477" s="90"/>
      <c r="CV477" s="90"/>
      <c r="CW477" s="90"/>
      <c r="CX477" s="90"/>
    </row>
    <row r="478" spans="3:102" ht="23.25" x14ac:dyDescent="0.35"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0"/>
      <c r="Y478" s="90"/>
      <c r="Z478" s="90"/>
      <c r="AA478" s="90"/>
      <c r="AB478" s="90"/>
      <c r="AC478" s="90"/>
      <c r="AD478" s="90"/>
      <c r="AE478" s="90"/>
      <c r="AF478" s="90"/>
      <c r="AG478" s="90"/>
      <c r="AH478" s="90"/>
      <c r="AI478" s="90"/>
      <c r="AJ478" s="90"/>
      <c r="AK478" s="90"/>
      <c r="AL478" s="90"/>
      <c r="AM478" s="90"/>
      <c r="AN478" s="90"/>
      <c r="AO478" s="90"/>
      <c r="AP478" s="90"/>
      <c r="AQ478" s="90"/>
      <c r="AR478" s="90"/>
      <c r="AS478" s="90"/>
      <c r="AT478" s="90"/>
      <c r="AU478" s="90"/>
      <c r="AV478" s="90"/>
      <c r="AW478" s="90"/>
      <c r="AX478" s="90"/>
      <c r="AY478" s="90"/>
      <c r="AZ478" s="90"/>
      <c r="BA478" s="90"/>
      <c r="BB478" s="90"/>
      <c r="BC478" s="90"/>
      <c r="BD478" s="90"/>
      <c r="BE478" s="90"/>
      <c r="BF478" s="90"/>
      <c r="BG478" s="90"/>
      <c r="BH478" s="90"/>
      <c r="BI478" s="90"/>
      <c r="BJ478" s="90"/>
      <c r="BK478" s="90"/>
      <c r="BL478" s="90"/>
      <c r="BM478" s="90"/>
      <c r="BN478" s="90"/>
      <c r="BO478" s="90"/>
      <c r="BP478" s="90"/>
      <c r="BQ478" s="90"/>
      <c r="BR478" s="90"/>
      <c r="BS478" s="90"/>
      <c r="BT478" s="90"/>
      <c r="BU478" s="90"/>
      <c r="BV478" s="90"/>
      <c r="BW478" s="90"/>
      <c r="BX478" s="90"/>
      <c r="BY478" s="90"/>
      <c r="BZ478" s="90"/>
      <c r="CA478" s="90"/>
      <c r="CB478" s="90"/>
      <c r="CC478" s="90"/>
      <c r="CD478" s="90"/>
      <c r="CE478" s="90"/>
      <c r="CF478" s="90"/>
      <c r="CG478" s="90"/>
      <c r="CH478" s="90"/>
      <c r="CI478" s="90"/>
      <c r="CJ478" s="90"/>
      <c r="CK478" s="90"/>
      <c r="CL478" s="90"/>
      <c r="CM478" s="90"/>
      <c r="CN478" s="90"/>
      <c r="CO478" s="90"/>
      <c r="CP478" s="90"/>
      <c r="CQ478" s="90"/>
      <c r="CR478" s="90"/>
      <c r="CS478" s="90"/>
      <c r="CT478" s="90"/>
      <c r="CU478" s="90"/>
      <c r="CV478" s="90"/>
      <c r="CW478" s="90"/>
      <c r="CX478" s="90"/>
    </row>
    <row r="479" spans="3:102" ht="23.25" x14ac:dyDescent="0.35">
      <c r="C479" s="90"/>
      <c r="D479" s="90"/>
      <c r="E479" s="90"/>
      <c r="F479" s="90"/>
      <c r="G479" s="90"/>
      <c r="H479" s="90"/>
      <c r="I479" s="90"/>
      <c r="J479" s="90"/>
      <c r="K479" s="90"/>
      <c r="L479" s="90"/>
      <c r="M479" s="90"/>
      <c r="N479" s="90"/>
      <c r="O479" s="90"/>
      <c r="P479" s="90"/>
      <c r="Q479" s="90"/>
      <c r="R479" s="90"/>
      <c r="S479" s="90"/>
      <c r="T479" s="90"/>
      <c r="U479" s="90"/>
      <c r="V479" s="90"/>
      <c r="W479" s="90"/>
      <c r="X479" s="90"/>
      <c r="Y479" s="90"/>
      <c r="Z479" s="90"/>
      <c r="AA479" s="90"/>
      <c r="AB479" s="90"/>
      <c r="AC479" s="90"/>
      <c r="AD479" s="90"/>
      <c r="AE479" s="90"/>
      <c r="AF479" s="90"/>
      <c r="AG479" s="90"/>
      <c r="AH479" s="90"/>
      <c r="AI479" s="90"/>
      <c r="AJ479" s="90"/>
      <c r="AK479" s="90"/>
      <c r="AL479" s="90"/>
      <c r="AM479" s="90"/>
      <c r="AN479" s="90"/>
      <c r="AO479" s="90"/>
      <c r="AP479" s="90"/>
      <c r="AQ479" s="90"/>
      <c r="AR479" s="90"/>
      <c r="AS479" s="90"/>
      <c r="AT479" s="90"/>
      <c r="AU479" s="90"/>
      <c r="AV479" s="90"/>
      <c r="AW479" s="90"/>
      <c r="AX479" s="90"/>
      <c r="AY479" s="90"/>
      <c r="AZ479" s="90"/>
      <c r="BA479" s="90"/>
      <c r="BB479" s="90"/>
      <c r="BC479" s="90"/>
      <c r="BD479" s="90"/>
      <c r="BE479" s="90"/>
      <c r="BF479" s="90"/>
      <c r="BG479" s="90"/>
      <c r="BH479" s="90"/>
      <c r="BI479" s="90"/>
      <c r="BJ479" s="90"/>
      <c r="BK479" s="90"/>
      <c r="BL479" s="90"/>
      <c r="BM479" s="90"/>
      <c r="BN479" s="90"/>
      <c r="BO479" s="90"/>
      <c r="BP479" s="90"/>
      <c r="BQ479" s="90"/>
      <c r="BR479" s="90"/>
      <c r="BS479" s="90"/>
      <c r="BT479" s="90"/>
      <c r="BU479" s="90"/>
      <c r="BV479" s="90"/>
      <c r="BW479" s="90"/>
      <c r="BX479" s="90"/>
      <c r="BY479" s="90"/>
      <c r="BZ479" s="90"/>
      <c r="CA479" s="90"/>
      <c r="CB479" s="90"/>
      <c r="CC479" s="90"/>
      <c r="CD479" s="90"/>
      <c r="CE479" s="90"/>
      <c r="CF479" s="90"/>
      <c r="CG479" s="90"/>
      <c r="CH479" s="90"/>
      <c r="CI479" s="90"/>
      <c r="CJ479" s="90"/>
      <c r="CK479" s="90"/>
      <c r="CL479" s="90"/>
      <c r="CM479" s="90"/>
      <c r="CN479" s="90"/>
      <c r="CO479" s="90"/>
      <c r="CP479" s="90"/>
      <c r="CQ479" s="90"/>
      <c r="CR479" s="90"/>
      <c r="CS479" s="90"/>
      <c r="CT479" s="90"/>
      <c r="CU479" s="90"/>
      <c r="CV479" s="90"/>
      <c r="CW479" s="90"/>
      <c r="CX479" s="90"/>
    </row>
    <row r="480" spans="3:102" ht="23.25" x14ac:dyDescent="0.35">
      <c r="C480" s="90"/>
      <c r="D480" s="90"/>
      <c r="E480" s="90"/>
      <c r="F480" s="90"/>
      <c r="G480" s="90"/>
      <c r="H480" s="90"/>
      <c r="I480" s="90"/>
      <c r="J480" s="90"/>
      <c r="K480" s="90"/>
      <c r="L480" s="90"/>
      <c r="M480" s="90"/>
      <c r="N480" s="90"/>
      <c r="O480" s="90"/>
      <c r="P480" s="90"/>
      <c r="Q480" s="90"/>
      <c r="R480" s="90"/>
      <c r="S480" s="90"/>
      <c r="T480" s="90"/>
      <c r="U480" s="90"/>
      <c r="V480" s="90"/>
      <c r="W480" s="90"/>
      <c r="X480" s="90"/>
      <c r="Y480" s="90"/>
      <c r="Z480" s="90"/>
      <c r="AA480" s="90"/>
      <c r="AB480" s="90"/>
      <c r="AC480" s="90"/>
      <c r="AD480" s="90"/>
      <c r="AE480" s="90"/>
      <c r="AF480" s="90"/>
      <c r="AG480" s="90"/>
      <c r="AH480" s="90"/>
      <c r="AI480" s="90"/>
      <c r="AJ480" s="90"/>
      <c r="AK480" s="90"/>
      <c r="AL480" s="90"/>
      <c r="AM480" s="90"/>
      <c r="AN480" s="90"/>
      <c r="AO480" s="90"/>
      <c r="AP480" s="90"/>
      <c r="AQ480" s="90"/>
      <c r="AR480" s="90"/>
      <c r="AS480" s="90"/>
      <c r="AT480" s="90"/>
      <c r="AU480" s="90"/>
      <c r="AV480" s="90"/>
      <c r="AW480" s="90"/>
      <c r="AX480" s="90"/>
      <c r="AY480" s="90"/>
      <c r="AZ480" s="90"/>
      <c r="BA480" s="90"/>
      <c r="BB480" s="90"/>
      <c r="BC480" s="90"/>
      <c r="BD480" s="90"/>
      <c r="BE480" s="90"/>
      <c r="BF480" s="90"/>
      <c r="BG480" s="90"/>
      <c r="BH480" s="90"/>
      <c r="BI480" s="90"/>
      <c r="BJ480" s="90"/>
      <c r="BK480" s="90"/>
      <c r="BL480" s="90"/>
      <c r="BM480" s="90"/>
      <c r="BN480" s="90"/>
      <c r="BO480" s="90"/>
      <c r="BP480" s="90"/>
      <c r="BQ480" s="90"/>
      <c r="BR480" s="90"/>
      <c r="BS480" s="90"/>
      <c r="BT480" s="90"/>
      <c r="BU480" s="90"/>
      <c r="BV480" s="90"/>
      <c r="BW480" s="90"/>
      <c r="BX480" s="90"/>
      <c r="BY480" s="90"/>
      <c r="BZ480" s="90"/>
      <c r="CA480" s="90"/>
      <c r="CB480" s="90"/>
      <c r="CC480" s="90"/>
      <c r="CD480" s="90"/>
      <c r="CE480" s="90"/>
      <c r="CF480" s="90"/>
      <c r="CG480" s="90"/>
      <c r="CH480" s="90"/>
      <c r="CI480" s="90"/>
      <c r="CJ480" s="90"/>
      <c r="CK480" s="90"/>
      <c r="CL480" s="90"/>
      <c r="CM480" s="90"/>
      <c r="CN480" s="90"/>
      <c r="CO480" s="90"/>
      <c r="CP480" s="90"/>
      <c r="CQ480" s="90"/>
      <c r="CR480" s="90"/>
      <c r="CS480" s="90"/>
      <c r="CT480" s="90"/>
      <c r="CU480" s="90"/>
      <c r="CV480" s="90"/>
      <c r="CW480" s="90"/>
      <c r="CX480" s="90"/>
    </row>
    <row r="481" spans="3:102" ht="23.25" x14ac:dyDescent="0.35"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  <c r="Z481" s="90"/>
      <c r="AA481" s="90"/>
      <c r="AB481" s="90"/>
      <c r="AC481" s="90"/>
      <c r="AD481" s="90"/>
      <c r="AE481" s="90"/>
      <c r="AF481" s="90"/>
      <c r="AG481" s="90"/>
      <c r="AH481" s="90"/>
      <c r="AI481" s="90"/>
      <c r="AJ481" s="90"/>
      <c r="AK481" s="90"/>
      <c r="AL481" s="90"/>
      <c r="AM481" s="90"/>
      <c r="AN481" s="90"/>
      <c r="AO481" s="90"/>
      <c r="AP481" s="90"/>
      <c r="AQ481" s="90"/>
      <c r="AR481" s="90"/>
      <c r="AS481" s="90"/>
      <c r="AT481" s="90"/>
      <c r="AU481" s="90"/>
      <c r="AV481" s="90"/>
      <c r="AW481" s="90"/>
      <c r="AX481" s="90"/>
      <c r="AY481" s="90"/>
      <c r="AZ481" s="90"/>
      <c r="BA481" s="90"/>
      <c r="BB481" s="90"/>
      <c r="BC481" s="90"/>
      <c r="BD481" s="90"/>
      <c r="BE481" s="90"/>
      <c r="BF481" s="90"/>
      <c r="BG481" s="90"/>
      <c r="BH481" s="90"/>
      <c r="BI481" s="90"/>
      <c r="BJ481" s="90"/>
      <c r="BK481" s="90"/>
      <c r="BL481" s="90"/>
      <c r="BM481" s="90"/>
      <c r="BN481" s="90"/>
      <c r="BO481" s="90"/>
      <c r="BP481" s="90"/>
      <c r="BQ481" s="90"/>
      <c r="BR481" s="90"/>
      <c r="BS481" s="90"/>
      <c r="BT481" s="90"/>
      <c r="BU481" s="90"/>
      <c r="BV481" s="90"/>
      <c r="BW481" s="90"/>
      <c r="BX481" s="90"/>
      <c r="BY481" s="90"/>
      <c r="BZ481" s="90"/>
      <c r="CA481" s="90"/>
      <c r="CB481" s="90"/>
      <c r="CC481" s="90"/>
      <c r="CD481" s="90"/>
      <c r="CE481" s="90"/>
      <c r="CF481" s="90"/>
      <c r="CG481" s="90"/>
      <c r="CH481" s="90"/>
      <c r="CI481" s="90"/>
      <c r="CJ481" s="90"/>
      <c r="CK481" s="90"/>
      <c r="CL481" s="90"/>
      <c r="CM481" s="90"/>
      <c r="CN481" s="90"/>
      <c r="CO481" s="90"/>
      <c r="CP481" s="90"/>
      <c r="CQ481" s="90"/>
      <c r="CR481" s="90"/>
      <c r="CS481" s="90"/>
      <c r="CT481" s="90"/>
      <c r="CU481" s="90"/>
      <c r="CV481" s="90"/>
      <c r="CW481" s="90"/>
      <c r="CX481" s="90"/>
    </row>
    <row r="482" spans="3:102" ht="23.25" x14ac:dyDescent="0.35"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  <c r="Z482" s="90"/>
      <c r="AA482" s="90"/>
      <c r="AB482" s="90"/>
      <c r="AC482" s="90"/>
      <c r="AD482" s="90"/>
      <c r="AE482" s="90"/>
      <c r="AF482" s="90"/>
      <c r="AG482" s="90"/>
      <c r="AH482" s="90"/>
      <c r="AI482" s="90"/>
      <c r="AJ482" s="90"/>
      <c r="AK482" s="90"/>
      <c r="AL482" s="90"/>
      <c r="AM482" s="90"/>
      <c r="AN482" s="90"/>
      <c r="AO482" s="90"/>
      <c r="AP482" s="90"/>
      <c r="AQ482" s="90"/>
      <c r="AR482" s="90"/>
      <c r="AS482" s="90"/>
      <c r="AT482" s="90"/>
      <c r="AU482" s="90"/>
      <c r="AV482" s="90"/>
      <c r="AW482" s="90"/>
      <c r="AX482" s="90"/>
      <c r="AY482" s="90"/>
      <c r="AZ482" s="90"/>
      <c r="BA482" s="90"/>
      <c r="BB482" s="90"/>
      <c r="BC482" s="90"/>
      <c r="BD482" s="90"/>
      <c r="BE482" s="90"/>
      <c r="BF482" s="90"/>
      <c r="BG482" s="90"/>
      <c r="BH482" s="90"/>
      <c r="BI482" s="90"/>
      <c r="BJ482" s="90"/>
      <c r="BK482" s="90"/>
      <c r="BL482" s="90"/>
      <c r="BM482" s="90"/>
      <c r="BN482" s="90"/>
      <c r="BO482" s="90"/>
      <c r="BP482" s="90"/>
      <c r="BQ482" s="90"/>
      <c r="BR482" s="90"/>
      <c r="BS482" s="90"/>
      <c r="BT482" s="90"/>
      <c r="BU482" s="90"/>
      <c r="BV482" s="90"/>
      <c r="BW482" s="90"/>
      <c r="BX482" s="90"/>
      <c r="BY482" s="90"/>
      <c r="BZ482" s="90"/>
      <c r="CA482" s="90"/>
      <c r="CB482" s="90"/>
      <c r="CC482" s="90"/>
      <c r="CD482" s="90"/>
      <c r="CE482" s="90"/>
      <c r="CF482" s="90"/>
      <c r="CG482" s="90"/>
      <c r="CH482" s="90"/>
      <c r="CI482" s="90"/>
      <c r="CJ482" s="90"/>
      <c r="CK482" s="90"/>
      <c r="CL482" s="90"/>
      <c r="CM482" s="90"/>
      <c r="CN482" s="90"/>
      <c r="CO482" s="90"/>
      <c r="CP482" s="90"/>
      <c r="CQ482" s="90"/>
      <c r="CR482" s="90"/>
      <c r="CS482" s="90"/>
      <c r="CT482" s="90"/>
      <c r="CU482" s="90"/>
      <c r="CV482" s="90"/>
      <c r="CW482" s="90"/>
      <c r="CX482" s="90"/>
    </row>
    <row r="483" spans="3:102" ht="23.25" x14ac:dyDescent="0.35">
      <c r="C483" s="90"/>
      <c r="D483" s="90"/>
      <c r="E483" s="90"/>
      <c r="F483" s="90"/>
      <c r="G483" s="90"/>
      <c r="H483" s="90"/>
      <c r="I483" s="90"/>
      <c r="J483" s="90"/>
      <c r="K483" s="90"/>
      <c r="L483" s="90"/>
      <c r="M483" s="90"/>
      <c r="N483" s="90"/>
      <c r="O483" s="90"/>
      <c r="P483" s="90"/>
      <c r="Q483" s="90"/>
      <c r="R483" s="90"/>
      <c r="S483" s="90"/>
      <c r="T483" s="90"/>
      <c r="U483" s="90"/>
      <c r="V483" s="90"/>
      <c r="W483" s="90"/>
      <c r="X483" s="90"/>
      <c r="Y483" s="90"/>
      <c r="Z483" s="90"/>
      <c r="AA483" s="90"/>
      <c r="AB483" s="90"/>
      <c r="AC483" s="90"/>
      <c r="AD483" s="90"/>
      <c r="AE483" s="90"/>
      <c r="AF483" s="90"/>
      <c r="AG483" s="90"/>
      <c r="AH483" s="90"/>
      <c r="AI483" s="90"/>
      <c r="AJ483" s="90"/>
      <c r="AK483" s="90"/>
      <c r="AL483" s="90"/>
      <c r="AM483" s="90"/>
      <c r="AN483" s="90"/>
      <c r="AO483" s="90"/>
      <c r="AP483" s="90"/>
      <c r="AQ483" s="90"/>
      <c r="AR483" s="90"/>
      <c r="AS483" s="90"/>
      <c r="AT483" s="90"/>
      <c r="AU483" s="90"/>
      <c r="AV483" s="90"/>
      <c r="AW483" s="90"/>
      <c r="AX483" s="90"/>
      <c r="AY483" s="90"/>
      <c r="AZ483" s="90"/>
      <c r="BA483" s="90"/>
      <c r="BB483" s="90"/>
      <c r="BC483" s="90"/>
      <c r="BD483" s="90"/>
      <c r="BE483" s="90"/>
      <c r="BF483" s="90"/>
      <c r="BG483" s="90"/>
      <c r="BH483" s="90"/>
      <c r="BI483" s="90"/>
      <c r="BJ483" s="90"/>
      <c r="BK483" s="90"/>
      <c r="BL483" s="90"/>
      <c r="BM483" s="90"/>
      <c r="BN483" s="90"/>
      <c r="BO483" s="90"/>
      <c r="BP483" s="90"/>
      <c r="BQ483" s="90"/>
      <c r="BR483" s="90"/>
      <c r="BS483" s="90"/>
      <c r="BT483" s="90"/>
      <c r="BU483" s="90"/>
      <c r="BV483" s="90"/>
      <c r="BW483" s="90"/>
      <c r="BX483" s="90"/>
      <c r="BY483" s="90"/>
      <c r="BZ483" s="90"/>
      <c r="CA483" s="90"/>
      <c r="CB483" s="90"/>
      <c r="CC483" s="90"/>
      <c r="CD483" s="90"/>
      <c r="CE483" s="90"/>
      <c r="CF483" s="90"/>
      <c r="CG483" s="90"/>
      <c r="CH483" s="90"/>
      <c r="CI483" s="90"/>
      <c r="CJ483" s="90"/>
      <c r="CK483" s="90"/>
      <c r="CL483" s="90"/>
      <c r="CM483" s="90"/>
      <c r="CN483" s="90"/>
      <c r="CO483" s="90"/>
      <c r="CP483" s="90"/>
      <c r="CQ483" s="90"/>
      <c r="CR483" s="90"/>
      <c r="CS483" s="90"/>
      <c r="CT483" s="90"/>
      <c r="CU483" s="90"/>
      <c r="CV483" s="90"/>
      <c r="CW483" s="90"/>
      <c r="CX483" s="90"/>
    </row>
    <row r="484" spans="3:102" ht="23.25" x14ac:dyDescent="0.35"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  <c r="Z484" s="90"/>
      <c r="AA484" s="90"/>
      <c r="AB484" s="90"/>
      <c r="AC484" s="90"/>
      <c r="AD484" s="90"/>
      <c r="AE484" s="90"/>
      <c r="AF484" s="90"/>
      <c r="AG484" s="90"/>
      <c r="AH484" s="90"/>
      <c r="AI484" s="90"/>
      <c r="AJ484" s="90"/>
      <c r="AK484" s="90"/>
      <c r="AL484" s="90"/>
      <c r="AM484" s="90"/>
      <c r="AN484" s="90"/>
      <c r="AO484" s="90"/>
      <c r="AP484" s="90"/>
      <c r="AQ484" s="90"/>
      <c r="AR484" s="90"/>
      <c r="AS484" s="90"/>
      <c r="AT484" s="90"/>
      <c r="AU484" s="90"/>
      <c r="AV484" s="90"/>
      <c r="AW484" s="90"/>
      <c r="AX484" s="90"/>
      <c r="AY484" s="90"/>
      <c r="AZ484" s="90"/>
      <c r="BA484" s="90"/>
      <c r="BB484" s="90"/>
      <c r="BC484" s="90"/>
      <c r="BD484" s="90"/>
      <c r="BE484" s="90"/>
      <c r="BF484" s="90"/>
      <c r="BG484" s="90"/>
      <c r="BH484" s="90"/>
      <c r="BI484" s="90"/>
      <c r="BJ484" s="90"/>
      <c r="BK484" s="90"/>
      <c r="BL484" s="90"/>
      <c r="BM484" s="90"/>
      <c r="BN484" s="90"/>
      <c r="BO484" s="90"/>
      <c r="BP484" s="90"/>
      <c r="BQ484" s="90"/>
      <c r="BR484" s="90"/>
      <c r="BS484" s="90"/>
      <c r="BT484" s="90"/>
      <c r="BU484" s="90"/>
      <c r="BV484" s="90"/>
      <c r="BW484" s="90"/>
      <c r="BX484" s="90"/>
      <c r="BY484" s="90"/>
      <c r="BZ484" s="90"/>
      <c r="CA484" s="90"/>
      <c r="CB484" s="90"/>
      <c r="CC484" s="90"/>
      <c r="CD484" s="90"/>
      <c r="CE484" s="90"/>
      <c r="CF484" s="90"/>
      <c r="CG484" s="90"/>
      <c r="CH484" s="90"/>
      <c r="CI484" s="90"/>
      <c r="CJ484" s="90"/>
      <c r="CK484" s="90"/>
      <c r="CL484" s="90"/>
      <c r="CM484" s="90"/>
      <c r="CN484" s="90"/>
      <c r="CO484" s="90"/>
      <c r="CP484" s="90"/>
      <c r="CQ484" s="90"/>
      <c r="CR484" s="90"/>
      <c r="CS484" s="90"/>
      <c r="CT484" s="90"/>
      <c r="CU484" s="90"/>
      <c r="CV484" s="90"/>
      <c r="CW484" s="90"/>
      <c r="CX484" s="90"/>
    </row>
    <row r="485" spans="3:102" ht="23.25" x14ac:dyDescent="0.35">
      <c r="C485" s="90"/>
      <c r="D485" s="90"/>
      <c r="E485" s="90"/>
      <c r="F485" s="90"/>
      <c r="G485" s="90"/>
      <c r="H485" s="90"/>
      <c r="I485" s="90"/>
      <c r="J485" s="90"/>
      <c r="K485" s="90"/>
      <c r="L485" s="90"/>
      <c r="M485" s="90"/>
      <c r="N485" s="90"/>
      <c r="O485" s="90"/>
      <c r="P485" s="90"/>
      <c r="Q485" s="90"/>
      <c r="R485" s="90"/>
      <c r="S485" s="90"/>
      <c r="T485" s="90"/>
      <c r="U485" s="90"/>
      <c r="V485" s="90"/>
      <c r="W485" s="90"/>
      <c r="X485" s="90"/>
      <c r="Y485" s="90"/>
      <c r="Z485" s="90"/>
      <c r="AA485" s="90"/>
      <c r="AB485" s="90"/>
      <c r="AC485" s="90"/>
      <c r="AD485" s="90"/>
      <c r="AE485" s="90"/>
      <c r="AF485" s="90"/>
      <c r="AG485" s="90"/>
      <c r="AH485" s="90"/>
      <c r="AI485" s="90"/>
      <c r="AJ485" s="90"/>
      <c r="AK485" s="90"/>
      <c r="AL485" s="90"/>
      <c r="AM485" s="90"/>
      <c r="AN485" s="90"/>
      <c r="AO485" s="90"/>
      <c r="AP485" s="90"/>
      <c r="AQ485" s="90"/>
      <c r="AR485" s="90"/>
      <c r="AS485" s="90"/>
      <c r="AT485" s="90"/>
      <c r="AU485" s="90"/>
      <c r="AV485" s="90"/>
      <c r="AW485" s="90"/>
      <c r="AX485" s="90"/>
      <c r="AY485" s="90"/>
      <c r="AZ485" s="90"/>
      <c r="BA485" s="90"/>
      <c r="BB485" s="90"/>
      <c r="BC485" s="90"/>
      <c r="BD485" s="90"/>
      <c r="BE485" s="90"/>
      <c r="BF485" s="90"/>
      <c r="BG485" s="90"/>
      <c r="BH485" s="90"/>
      <c r="BI485" s="90"/>
      <c r="BJ485" s="90"/>
      <c r="BK485" s="90"/>
      <c r="BL485" s="90"/>
      <c r="BM485" s="90"/>
      <c r="BN485" s="90"/>
      <c r="BO485" s="90"/>
      <c r="BP485" s="90"/>
      <c r="BQ485" s="90"/>
      <c r="BR485" s="90"/>
      <c r="BS485" s="90"/>
      <c r="BT485" s="90"/>
      <c r="BU485" s="90"/>
      <c r="BV485" s="90"/>
      <c r="BW485" s="90"/>
      <c r="BX485" s="90"/>
      <c r="BY485" s="90"/>
      <c r="BZ485" s="90"/>
      <c r="CA485" s="90"/>
      <c r="CB485" s="90"/>
      <c r="CC485" s="90"/>
      <c r="CD485" s="90"/>
      <c r="CE485" s="90"/>
      <c r="CF485" s="90"/>
      <c r="CG485" s="90"/>
      <c r="CH485" s="90"/>
      <c r="CI485" s="90"/>
      <c r="CJ485" s="90"/>
      <c r="CK485" s="90"/>
      <c r="CL485" s="90"/>
      <c r="CM485" s="90"/>
      <c r="CN485" s="90"/>
      <c r="CO485" s="90"/>
      <c r="CP485" s="90"/>
      <c r="CQ485" s="90"/>
      <c r="CR485" s="90"/>
      <c r="CS485" s="90"/>
      <c r="CT485" s="90"/>
      <c r="CU485" s="90"/>
      <c r="CV485" s="90"/>
      <c r="CW485" s="90"/>
      <c r="CX485" s="90"/>
    </row>
    <row r="486" spans="3:102" ht="23.25" x14ac:dyDescent="0.35">
      <c r="C486" s="90"/>
      <c r="D486" s="90"/>
      <c r="E486" s="90"/>
      <c r="F486" s="90"/>
      <c r="G486" s="90"/>
      <c r="H486" s="90"/>
      <c r="I486" s="90"/>
      <c r="J486" s="90"/>
      <c r="K486" s="90"/>
      <c r="L486" s="90"/>
      <c r="M486" s="90"/>
      <c r="N486" s="90"/>
      <c r="O486" s="90"/>
      <c r="P486" s="90"/>
      <c r="Q486" s="90"/>
      <c r="R486" s="90"/>
      <c r="S486" s="90"/>
      <c r="T486" s="90"/>
      <c r="U486" s="90"/>
      <c r="V486" s="90"/>
      <c r="W486" s="90"/>
      <c r="X486" s="90"/>
      <c r="Y486" s="90"/>
      <c r="Z486" s="90"/>
      <c r="AA486" s="90"/>
      <c r="AB486" s="90"/>
      <c r="AC486" s="90"/>
      <c r="AD486" s="90"/>
      <c r="AE486" s="90"/>
      <c r="AF486" s="90"/>
      <c r="AG486" s="90"/>
      <c r="AH486" s="90"/>
      <c r="AI486" s="90"/>
      <c r="AJ486" s="90"/>
      <c r="AK486" s="90"/>
      <c r="AL486" s="90"/>
      <c r="AM486" s="90"/>
      <c r="AN486" s="90"/>
      <c r="AO486" s="90"/>
      <c r="AP486" s="90"/>
      <c r="AQ486" s="90"/>
      <c r="AR486" s="90"/>
      <c r="AS486" s="90"/>
      <c r="AT486" s="90"/>
      <c r="AU486" s="90"/>
      <c r="AV486" s="90"/>
      <c r="AW486" s="90"/>
      <c r="AX486" s="90"/>
      <c r="AY486" s="90"/>
      <c r="AZ486" s="90"/>
      <c r="BA486" s="90"/>
      <c r="BB486" s="90"/>
      <c r="BC486" s="90"/>
      <c r="BD486" s="90"/>
      <c r="BE486" s="90"/>
      <c r="BF486" s="90"/>
      <c r="BG486" s="90"/>
      <c r="BH486" s="90"/>
      <c r="BI486" s="90"/>
      <c r="BJ486" s="90"/>
      <c r="BK486" s="90"/>
      <c r="BL486" s="90"/>
      <c r="BM486" s="90"/>
      <c r="BN486" s="90"/>
      <c r="BO486" s="90"/>
      <c r="BP486" s="90"/>
      <c r="BQ486" s="90"/>
      <c r="BR486" s="90"/>
      <c r="BS486" s="90"/>
      <c r="BT486" s="90"/>
      <c r="BU486" s="90"/>
      <c r="BV486" s="90"/>
      <c r="BW486" s="90"/>
      <c r="BX486" s="90"/>
      <c r="BY486" s="90"/>
      <c r="BZ486" s="90"/>
      <c r="CA486" s="90"/>
      <c r="CB486" s="90"/>
      <c r="CC486" s="90"/>
      <c r="CD486" s="90"/>
      <c r="CE486" s="90"/>
      <c r="CF486" s="90"/>
      <c r="CG486" s="90"/>
      <c r="CH486" s="90"/>
      <c r="CI486" s="90"/>
      <c r="CJ486" s="90"/>
      <c r="CK486" s="90"/>
      <c r="CL486" s="90"/>
      <c r="CM486" s="90"/>
      <c r="CN486" s="90"/>
      <c r="CO486" s="90"/>
      <c r="CP486" s="90"/>
      <c r="CQ486" s="90"/>
      <c r="CR486" s="90"/>
      <c r="CS486" s="90"/>
      <c r="CT486" s="90"/>
      <c r="CU486" s="90"/>
      <c r="CV486" s="90"/>
      <c r="CW486" s="90"/>
      <c r="CX486" s="90"/>
    </row>
    <row r="487" spans="3:102" ht="23.25" x14ac:dyDescent="0.35"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90"/>
      <c r="N487" s="90"/>
      <c r="O487" s="90"/>
      <c r="P487" s="90"/>
      <c r="Q487" s="90"/>
      <c r="R487" s="90"/>
      <c r="S487" s="90"/>
      <c r="T487" s="90"/>
      <c r="U487" s="90"/>
      <c r="V487" s="90"/>
      <c r="W487" s="90"/>
      <c r="X487" s="90"/>
      <c r="Y487" s="90"/>
      <c r="Z487" s="90"/>
      <c r="AA487" s="90"/>
      <c r="AB487" s="90"/>
      <c r="AC487" s="90"/>
      <c r="AD487" s="90"/>
      <c r="AE487" s="90"/>
      <c r="AF487" s="90"/>
      <c r="AG487" s="90"/>
      <c r="AH487" s="90"/>
      <c r="AI487" s="90"/>
      <c r="AJ487" s="90"/>
      <c r="AK487" s="90"/>
      <c r="AL487" s="90"/>
      <c r="AM487" s="90"/>
      <c r="AN487" s="90"/>
      <c r="AO487" s="90"/>
      <c r="AP487" s="90"/>
      <c r="AQ487" s="90"/>
      <c r="AR487" s="90"/>
      <c r="AS487" s="90"/>
      <c r="AT487" s="90"/>
      <c r="AU487" s="90"/>
      <c r="AV487" s="90"/>
      <c r="AW487" s="90"/>
      <c r="AX487" s="90"/>
      <c r="AY487" s="90"/>
      <c r="AZ487" s="90"/>
      <c r="BA487" s="90"/>
      <c r="BB487" s="90"/>
      <c r="BC487" s="90"/>
      <c r="BD487" s="90"/>
      <c r="BE487" s="90"/>
      <c r="BF487" s="90"/>
      <c r="BG487" s="90"/>
      <c r="BH487" s="90"/>
      <c r="BI487" s="90"/>
      <c r="BJ487" s="90"/>
      <c r="BK487" s="90"/>
      <c r="BL487" s="90"/>
      <c r="BM487" s="90"/>
      <c r="BN487" s="90"/>
      <c r="BO487" s="90"/>
      <c r="BP487" s="90"/>
      <c r="BQ487" s="90"/>
      <c r="BR487" s="90"/>
      <c r="BS487" s="90"/>
      <c r="BT487" s="90"/>
      <c r="BU487" s="90"/>
      <c r="BV487" s="90"/>
      <c r="BW487" s="90"/>
      <c r="BX487" s="90"/>
      <c r="BY487" s="90"/>
      <c r="BZ487" s="90"/>
      <c r="CA487" s="90"/>
      <c r="CB487" s="90"/>
      <c r="CC487" s="90"/>
      <c r="CD487" s="90"/>
      <c r="CE487" s="90"/>
      <c r="CF487" s="90"/>
      <c r="CG487" s="90"/>
      <c r="CH487" s="90"/>
      <c r="CI487" s="90"/>
      <c r="CJ487" s="90"/>
      <c r="CK487" s="90"/>
      <c r="CL487" s="90"/>
      <c r="CM487" s="90"/>
      <c r="CN487" s="90"/>
      <c r="CO487" s="90"/>
      <c r="CP487" s="90"/>
      <c r="CQ487" s="90"/>
      <c r="CR487" s="90"/>
      <c r="CS487" s="90"/>
      <c r="CT487" s="90"/>
      <c r="CU487" s="90"/>
      <c r="CV487" s="90"/>
      <c r="CW487" s="90"/>
      <c r="CX487" s="90"/>
    </row>
    <row r="488" spans="3:102" ht="23.25" x14ac:dyDescent="0.35">
      <c r="C488" s="90"/>
      <c r="D488" s="90"/>
      <c r="E488" s="90"/>
      <c r="F488" s="90"/>
      <c r="G488" s="90"/>
      <c r="H488" s="90"/>
      <c r="I488" s="90"/>
      <c r="J488" s="90"/>
      <c r="K488" s="90"/>
      <c r="L488" s="90"/>
      <c r="M488" s="90"/>
      <c r="N488" s="90"/>
      <c r="O488" s="90"/>
      <c r="P488" s="90"/>
      <c r="Q488" s="90"/>
      <c r="R488" s="90"/>
      <c r="S488" s="90"/>
      <c r="T488" s="90"/>
      <c r="U488" s="90"/>
      <c r="V488" s="90"/>
      <c r="W488" s="90"/>
      <c r="X488" s="90"/>
      <c r="Y488" s="90"/>
      <c r="Z488" s="90"/>
      <c r="AA488" s="90"/>
      <c r="AB488" s="90"/>
      <c r="AC488" s="90"/>
      <c r="AD488" s="90"/>
      <c r="AE488" s="90"/>
      <c r="AF488" s="90"/>
      <c r="AG488" s="90"/>
      <c r="AH488" s="90"/>
      <c r="AI488" s="90"/>
      <c r="AJ488" s="90"/>
      <c r="AK488" s="90"/>
      <c r="AL488" s="90"/>
      <c r="AM488" s="90"/>
      <c r="AN488" s="90"/>
      <c r="AO488" s="90"/>
      <c r="AP488" s="90"/>
      <c r="AQ488" s="90"/>
      <c r="AR488" s="90"/>
      <c r="AS488" s="90"/>
      <c r="AT488" s="90"/>
      <c r="AU488" s="90"/>
      <c r="AV488" s="90"/>
      <c r="AW488" s="90"/>
      <c r="AX488" s="90"/>
      <c r="AY488" s="90"/>
      <c r="AZ488" s="90"/>
      <c r="BA488" s="90"/>
      <c r="BB488" s="90"/>
      <c r="BC488" s="90"/>
      <c r="BD488" s="90"/>
      <c r="BE488" s="90"/>
      <c r="BF488" s="90"/>
      <c r="BG488" s="90"/>
      <c r="BH488" s="90"/>
      <c r="BI488" s="90"/>
      <c r="BJ488" s="90"/>
      <c r="BK488" s="90"/>
      <c r="BL488" s="90"/>
      <c r="BM488" s="90"/>
      <c r="BN488" s="90"/>
      <c r="BO488" s="90"/>
      <c r="BP488" s="90"/>
      <c r="BQ488" s="90"/>
      <c r="BR488" s="90"/>
      <c r="BS488" s="90"/>
      <c r="BT488" s="90"/>
      <c r="BU488" s="90"/>
      <c r="BV488" s="90"/>
      <c r="BW488" s="90"/>
      <c r="BX488" s="90"/>
      <c r="BY488" s="90"/>
      <c r="BZ488" s="90"/>
      <c r="CA488" s="90"/>
      <c r="CB488" s="90"/>
      <c r="CC488" s="90"/>
      <c r="CD488" s="90"/>
      <c r="CE488" s="90"/>
      <c r="CF488" s="90"/>
      <c r="CG488" s="90"/>
      <c r="CH488" s="90"/>
      <c r="CI488" s="90"/>
      <c r="CJ488" s="90"/>
      <c r="CK488" s="90"/>
      <c r="CL488" s="90"/>
      <c r="CM488" s="90"/>
      <c r="CN488" s="90"/>
      <c r="CO488" s="90"/>
      <c r="CP488" s="90"/>
      <c r="CQ488" s="90"/>
      <c r="CR488" s="90"/>
      <c r="CS488" s="90"/>
      <c r="CT488" s="90"/>
      <c r="CU488" s="90"/>
      <c r="CV488" s="90"/>
      <c r="CW488" s="90"/>
      <c r="CX488" s="90"/>
    </row>
    <row r="489" spans="3:102" ht="23.25" x14ac:dyDescent="0.35">
      <c r="C489" s="90"/>
      <c r="D489" s="90"/>
      <c r="E489" s="90"/>
      <c r="F489" s="90"/>
      <c r="G489" s="90"/>
      <c r="H489" s="90"/>
      <c r="I489" s="90"/>
      <c r="J489" s="90"/>
      <c r="K489" s="90"/>
      <c r="L489" s="90"/>
      <c r="M489" s="90"/>
      <c r="N489" s="90"/>
      <c r="O489" s="90"/>
      <c r="P489" s="90"/>
      <c r="Q489" s="90"/>
      <c r="R489" s="90"/>
      <c r="S489" s="90"/>
      <c r="T489" s="90"/>
      <c r="U489" s="90"/>
      <c r="V489" s="90"/>
      <c r="W489" s="90"/>
      <c r="X489" s="90"/>
      <c r="Y489" s="90"/>
      <c r="Z489" s="90"/>
      <c r="AA489" s="90"/>
      <c r="AB489" s="90"/>
      <c r="AC489" s="90"/>
      <c r="AD489" s="90"/>
      <c r="AE489" s="90"/>
      <c r="AF489" s="90"/>
      <c r="AG489" s="90"/>
      <c r="AH489" s="90"/>
      <c r="AI489" s="90"/>
      <c r="AJ489" s="90"/>
      <c r="AK489" s="90"/>
      <c r="AL489" s="90"/>
      <c r="AM489" s="90"/>
      <c r="AN489" s="90"/>
      <c r="AO489" s="90"/>
      <c r="AP489" s="90"/>
      <c r="AQ489" s="90"/>
      <c r="AR489" s="90"/>
      <c r="AS489" s="90"/>
      <c r="AT489" s="90"/>
      <c r="AU489" s="90"/>
      <c r="AV489" s="90"/>
      <c r="AW489" s="90"/>
      <c r="AX489" s="90"/>
      <c r="AY489" s="90"/>
      <c r="AZ489" s="90"/>
      <c r="BA489" s="90"/>
      <c r="BB489" s="90"/>
      <c r="BC489" s="90"/>
      <c r="BD489" s="90"/>
      <c r="BE489" s="90"/>
      <c r="BF489" s="90"/>
      <c r="BG489" s="90"/>
      <c r="BH489" s="90"/>
      <c r="BI489" s="90"/>
      <c r="BJ489" s="90"/>
      <c r="BK489" s="90"/>
      <c r="BL489" s="90"/>
      <c r="BM489" s="90"/>
      <c r="BN489" s="90"/>
      <c r="BO489" s="90"/>
      <c r="BP489" s="90"/>
      <c r="BQ489" s="90"/>
      <c r="BR489" s="90"/>
      <c r="BS489" s="90"/>
      <c r="BT489" s="90"/>
      <c r="BU489" s="90"/>
      <c r="BV489" s="90"/>
      <c r="BW489" s="90"/>
      <c r="BX489" s="90"/>
      <c r="BY489" s="90"/>
      <c r="BZ489" s="90"/>
      <c r="CA489" s="90"/>
      <c r="CB489" s="90"/>
      <c r="CC489" s="90"/>
      <c r="CD489" s="90"/>
      <c r="CE489" s="90"/>
      <c r="CF489" s="90"/>
      <c r="CG489" s="90"/>
      <c r="CH489" s="90"/>
      <c r="CI489" s="90"/>
      <c r="CJ489" s="90"/>
      <c r="CK489" s="90"/>
      <c r="CL489" s="90"/>
      <c r="CM489" s="90"/>
      <c r="CN489" s="90"/>
      <c r="CO489" s="90"/>
      <c r="CP489" s="90"/>
      <c r="CQ489" s="90"/>
      <c r="CR489" s="90"/>
      <c r="CS489" s="90"/>
      <c r="CT489" s="90"/>
      <c r="CU489" s="90"/>
      <c r="CV489" s="90"/>
      <c r="CW489" s="90"/>
      <c r="CX489" s="90"/>
    </row>
    <row r="490" spans="3:102" ht="23.25" x14ac:dyDescent="0.35"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90"/>
      <c r="N490" s="90"/>
      <c r="O490" s="90"/>
      <c r="P490" s="90"/>
      <c r="Q490" s="90"/>
      <c r="R490" s="90"/>
      <c r="S490" s="90"/>
      <c r="T490" s="90"/>
      <c r="U490" s="90"/>
      <c r="V490" s="90"/>
      <c r="W490" s="90"/>
      <c r="X490" s="90"/>
      <c r="Y490" s="90"/>
      <c r="Z490" s="90"/>
      <c r="AA490" s="90"/>
      <c r="AB490" s="90"/>
      <c r="AC490" s="90"/>
      <c r="AD490" s="90"/>
      <c r="AE490" s="90"/>
      <c r="AF490" s="90"/>
      <c r="AG490" s="90"/>
      <c r="AH490" s="90"/>
      <c r="AI490" s="90"/>
      <c r="AJ490" s="90"/>
      <c r="AK490" s="90"/>
      <c r="AL490" s="90"/>
      <c r="AM490" s="90"/>
      <c r="AN490" s="90"/>
      <c r="AO490" s="90"/>
      <c r="AP490" s="90"/>
      <c r="AQ490" s="90"/>
      <c r="AR490" s="90"/>
      <c r="AS490" s="90"/>
      <c r="AT490" s="90"/>
      <c r="AU490" s="90"/>
      <c r="AV490" s="90"/>
      <c r="AW490" s="90"/>
      <c r="AX490" s="90"/>
      <c r="AY490" s="90"/>
      <c r="AZ490" s="90"/>
      <c r="BA490" s="90"/>
      <c r="BB490" s="90"/>
      <c r="BC490" s="90"/>
      <c r="BD490" s="90"/>
      <c r="BE490" s="90"/>
      <c r="BF490" s="90"/>
      <c r="BG490" s="90"/>
      <c r="BH490" s="90"/>
      <c r="BI490" s="90"/>
      <c r="BJ490" s="90"/>
      <c r="BK490" s="90"/>
      <c r="BL490" s="90"/>
      <c r="BM490" s="90"/>
      <c r="BN490" s="90"/>
      <c r="BO490" s="90"/>
      <c r="BP490" s="90"/>
      <c r="BQ490" s="90"/>
      <c r="BR490" s="90"/>
      <c r="BS490" s="90"/>
      <c r="BT490" s="90"/>
      <c r="BU490" s="90"/>
      <c r="BV490" s="90"/>
      <c r="BW490" s="90"/>
      <c r="BX490" s="90"/>
      <c r="BY490" s="90"/>
      <c r="BZ490" s="90"/>
      <c r="CA490" s="90"/>
      <c r="CB490" s="90"/>
      <c r="CC490" s="90"/>
      <c r="CD490" s="90"/>
      <c r="CE490" s="90"/>
      <c r="CF490" s="90"/>
      <c r="CG490" s="90"/>
      <c r="CH490" s="90"/>
      <c r="CI490" s="90"/>
      <c r="CJ490" s="90"/>
      <c r="CK490" s="90"/>
      <c r="CL490" s="90"/>
      <c r="CM490" s="90"/>
      <c r="CN490" s="90"/>
      <c r="CO490" s="90"/>
      <c r="CP490" s="90"/>
      <c r="CQ490" s="90"/>
      <c r="CR490" s="90"/>
      <c r="CS490" s="90"/>
      <c r="CT490" s="90"/>
      <c r="CU490" s="90"/>
      <c r="CV490" s="90"/>
      <c r="CW490" s="90"/>
      <c r="CX490" s="90"/>
    </row>
    <row r="491" spans="3:102" ht="23.25" x14ac:dyDescent="0.35">
      <c r="C491" s="90"/>
      <c r="D491" s="90"/>
      <c r="E491" s="90"/>
      <c r="F491" s="90"/>
      <c r="G491" s="90"/>
      <c r="H491" s="90"/>
      <c r="I491" s="90"/>
      <c r="J491" s="90"/>
      <c r="K491" s="90"/>
      <c r="L491" s="90"/>
      <c r="M491" s="90"/>
      <c r="N491" s="90"/>
      <c r="O491" s="90"/>
      <c r="P491" s="90"/>
      <c r="Q491" s="90"/>
      <c r="R491" s="90"/>
      <c r="S491" s="90"/>
      <c r="T491" s="90"/>
      <c r="U491" s="90"/>
      <c r="V491" s="90"/>
      <c r="W491" s="90"/>
      <c r="X491" s="90"/>
      <c r="Y491" s="90"/>
      <c r="Z491" s="90"/>
      <c r="AA491" s="90"/>
      <c r="AB491" s="90"/>
      <c r="AC491" s="90"/>
      <c r="AD491" s="90"/>
      <c r="AE491" s="90"/>
      <c r="AF491" s="90"/>
      <c r="AG491" s="90"/>
      <c r="AH491" s="90"/>
      <c r="AI491" s="90"/>
      <c r="AJ491" s="90"/>
      <c r="AK491" s="90"/>
      <c r="AL491" s="90"/>
      <c r="AM491" s="90"/>
      <c r="AN491" s="90"/>
      <c r="AO491" s="90"/>
      <c r="AP491" s="90"/>
      <c r="AQ491" s="90"/>
      <c r="AR491" s="90"/>
      <c r="AS491" s="90"/>
      <c r="AT491" s="90"/>
      <c r="AU491" s="90"/>
      <c r="AV491" s="90"/>
      <c r="AW491" s="90"/>
      <c r="AX491" s="90"/>
      <c r="AY491" s="90"/>
      <c r="AZ491" s="90"/>
      <c r="BA491" s="90"/>
      <c r="BB491" s="90"/>
      <c r="BC491" s="90"/>
      <c r="BD491" s="90"/>
      <c r="BE491" s="90"/>
      <c r="BF491" s="90"/>
      <c r="BG491" s="90"/>
      <c r="BH491" s="90"/>
      <c r="BI491" s="90"/>
      <c r="BJ491" s="90"/>
      <c r="BK491" s="90"/>
      <c r="BL491" s="90"/>
      <c r="BM491" s="90"/>
      <c r="BN491" s="90"/>
      <c r="BO491" s="90"/>
      <c r="BP491" s="90"/>
      <c r="BQ491" s="90"/>
      <c r="BR491" s="90"/>
      <c r="BS491" s="90"/>
      <c r="BT491" s="90"/>
      <c r="BU491" s="90"/>
      <c r="BV491" s="90"/>
      <c r="BW491" s="90"/>
      <c r="BX491" s="90"/>
      <c r="BY491" s="90"/>
      <c r="BZ491" s="90"/>
      <c r="CA491" s="90"/>
      <c r="CB491" s="90"/>
      <c r="CC491" s="90"/>
      <c r="CD491" s="90"/>
      <c r="CE491" s="90"/>
      <c r="CF491" s="90"/>
      <c r="CG491" s="90"/>
      <c r="CH491" s="90"/>
      <c r="CI491" s="90"/>
      <c r="CJ491" s="90"/>
      <c r="CK491" s="90"/>
      <c r="CL491" s="90"/>
      <c r="CM491" s="90"/>
      <c r="CN491" s="90"/>
      <c r="CO491" s="90"/>
      <c r="CP491" s="90"/>
      <c r="CQ491" s="90"/>
      <c r="CR491" s="90"/>
      <c r="CS491" s="90"/>
      <c r="CT491" s="90"/>
      <c r="CU491" s="90"/>
      <c r="CV491" s="90"/>
      <c r="CW491" s="90"/>
      <c r="CX491" s="90"/>
    </row>
    <row r="492" spans="3:102" ht="23.25" x14ac:dyDescent="0.35">
      <c r="C492" s="90"/>
      <c r="D492" s="90"/>
      <c r="E492" s="90"/>
      <c r="F492" s="90"/>
      <c r="G492" s="90"/>
      <c r="H492" s="90"/>
      <c r="I492" s="90"/>
      <c r="J492" s="90"/>
      <c r="K492" s="90"/>
      <c r="L492" s="90"/>
      <c r="M492" s="90"/>
      <c r="N492" s="90"/>
      <c r="O492" s="90"/>
      <c r="P492" s="90"/>
      <c r="Q492" s="90"/>
      <c r="R492" s="90"/>
      <c r="S492" s="90"/>
      <c r="T492" s="90"/>
      <c r="U492" s="90"/>
      <c r="V492" s="90"/>
      <c r="W492" s="90"/>
      <c r="X492" s="90"/>
      <c r="Y492" s="90"/>
      <c r="Z492" s="90"/>
      <c r="AA492" s="90"/>
      <c r="AB492" s="90"/>
      <c r="AC492" s="90"/>
      <c r="AD492" s="90"/>
      <c r="AE492" s="90"/>
      <c r="AF492" s="90"/>
      <c r="AG492" s="90"/>
      <c r="AH492" s="90"/>
      <c r="AI492" s="90"/>
      <c r="AJ492" s="90"/>
      <c r="AK492" s="90"/>
      <c r="AL492" s="90"/>
      <c r="AM492" s="90"/>
      <c r="AN492" s="90"/>
      <c r="AO492" s="90"/>
      <c r="AP492" s="90"/>
      <c r="AQ492" s="90"/>
      <c r="AR492" s="90"/>
      <c r="AS492" s="90"/>
      <c r="AT492" s="90"/>
      <c r="AU492" s="90"/>
      <c r="AV492" s="90"/>
      <c r="AW492" s="90"/>
      <c r="AX492" s="90"/>
      <c r="AY492" s="90"/>
      <c r="AZ492" s="90"/>
      <c r="BA492" s="90"/>
      <c r="BB492" s="90"/>
      <c r="BC492" s="90"/>
      <c r="BD492" s="90"/>
      <c r="BE492" s="90"/>
      <c r="BF492" s="90"/>
      <c r="BG492" s="90"/>
      <c r="BH492" s="90"/>
      <c r="BI492" s="90"/>
      <c r="BJ492" s="90"/>
      <c r="BK492" s="90"/>
      <c r="BL492" s="90"/>
      <c r="BM492" s="90"/>
      <c r="BN492" s="90"/>
      <c r="BO492" s="90"/>
      <c r="BP492" s="90"/>
      <c r="BQ492" s="90"/>
      <c r="BR492" s="90"/>
      <c r="BS492" s="90"/>
      <c r="BT492" s="90"/>
      <c r="BU492" s="90"/>
      <c r="BV492" s="90"/>
      <c r="BW492" s="90"/>
      <c r="BX492" s="90"/>
      <c r="BY492" s="90"/>
      <c r="BZ492" s="90"/>
      <c r="CA492" s="90"/>
      <c r="CB492" s="90"/>
      <c r="CC492" s="90"/>
      <c r="CD492" s="90"/>
      <c r="CE492" s="90"/>
      <c r="CF492" s="90"/>
      <c r="CG492" s="90"/>
      <c r="CH492" s="90"/>
      <c r="CI492" s="90"/>
      <c r="CJ492" s="90"/>
      <c r="CK492" s="90"/>
      <c r="CL492" s="90"/>
      <c r="CM492" s="90"/>
      <c r="CN492" s="90"/>
      <c r="CO492" s="90"/>
      <c r="CP492" s="90"/>
      <c r="CQ492" s="90"/>
      <c r="CR492" s="90"/>
      <c r="CS492" s="90"/>
      <c r="CT492" s="90"/>
      <c r="CU492" s="90"/>
      <c r="CV492" s="90"/>
      <c r="CW492" s="90"/>
      <c r="CX492" s="90"/>
    </row>
    <row r="493" spans="3:102" ht="23.25" x14ac:dyDescent="0.35">
      <c r="C493" s="90"/>
      <c r="D493" s="90"/>
      <c r="E493" s="90"/>
      <c r="F493" s="90"/>
      <c r="G493" s="90"/>
      <c r="H493" s="90"/>
      <c r="I493" s="90"/>
      <c r="J493" s="90"/>
      <c r="K493" s="90"/>
      <c r="L493" s="90"/>
      <c r="M493" s="90"/>
      <c r="N493" s="90"/>
      <c r="O493" s="90"/>
      <c r="P493" s="90"/>
      <c r="Q493" s="90"/>
      <c r="R493" s="90"/>
      <c r="S493" s="90"/>
      <c r="T493" s="90"/>
      <c r="U493" s="90"/>
      <c r="V493" s="90"/>
      <c r="W493" s="90"/>
      <c r="X493" s="90"/>
      <c r="Y493" s="90"/>
      <c r="Z493" s="90"/>
      <c r="AA493" s="90"/>
      <c r="AB493" s="90"/>
      <c r="AC493" s="90"/>
      <c r="AD493" s="90"/>
      <c r="AE493" s="90"/>
      <c r="AF493" s="90"/>
      <c r="AG493" s="90"/>
      <c r="AH493" s="90"/>
      <c r="AI493" s="90"/>
      <c r="AJ493" s="90"/>
      <c r="AK493" s="90"/>
      <c r="AL493" s="90"/>
      <c r="AM493" s="90"/>
      <c r="AN493" s="90"/>
      <c r="AO493" s="90"/>
      <c r="AP493" s="90"/>
      <c r="AQ493" s="90"/>
      <c r="AR493" s="90"/>
      <c r="AS493" s="90"/>
      <c r="AT493" s="90"/>
      <c r="AU493" s="90"/>
      <c r="AV493" s="90"/>
      <c r="AW493" s="90"/>
      <c r="AX493" s="90"/>
      <c r="AY493" s="90"/>
      <c r="AZ493" s="90"/>
      <c r="BA493" s="90"/>
      <c r="BB493" s="90"/>
      <c r="BC493" s="90"/>
      <c r="BD493" s="90"/>
      <c r="BE493" s="90"/>
      <c r="BF493" s="90"/>
      <c r="BG493" s="90"/>
      <c r="BH493" s="90"/>
      <c r="BI493" s="90"/>
      <c r="BJ493" s="90"/>
      <c r="BK493" s="90"/>
      <c r="BL493" s="90"/>
      <c r="BM493" s="90"/>
      <c r="BN493" s="90"/>
      <c r="BO493" s="90"/>
      <c r="BP493" s="90"/>
      <c r="BQ493" s="90"/>
      <c r="BR493" s="90"/>
      <c r="BS493" s="90"/>
      <c r="BT493" s="90"/>
      <c r="BU493" s="90"/>
      <c r="BV493" s="90"/>
      <c r="BW493" s="90"/>
      <c r="BX493" s="90"/>
      <c r="BY493" s="90"/>
      <c r="BZ493" s="90"/>
      <c r="CA493" s="90"/>
      <c r="CB493" s="90"/>
      <c r="CC493" s="90"/>
      <c r="CD493" s="90"/>
      <c r="CE493" s="90"/>
      <c r="CF493" s="90"/>
      <c r="CG493" s="90"/>
      <c r="CH493" s="90"/>
      <c r="CI493" s="90"/>
      <c r="CJ493" s="90"/>
      <c r="CK493" s="90"/>
      <c r="CL493" s="90"/>
      <c r="CM493" s="90"/>
      <c r="CN493" s="90"/>
      <c r="CO493" s="90"/>
      <c r="CP493" s="90"/>
      <c r="CQ493" s="90"/>
      <c r="CR493" s="90"/>
      <c r="CS493" s="90"/>
      <c r="CT493" s="90"/>
      <c r="CU493" s="90"/>
      <c r="CV493" s="90"/>
      <c r="CW493" s="90"/>
      <c r="CX493" s="90"/>
    </row>
    <row r="494" spans="3:102" ht="23.25" x14ac:dyDescent="0.35">
      <c r="C494" s="90"/>
      <c r="D494" s="90"/>
      <c r="E494" s="90"/>
      <c r="F494" s="90"/>
      <c r="G494" s="90"/>
      <c r="H494" s="90"/>
      <c r="I494" s="90"/>
      <c r="J494" s="90"/>
      <c r="K494" s="90"/>
      <c r="L494" s="90"/>
      <c r="M494" s="90"/>
      <c r="N494" s="90"/>
      <c r="O494" s="90"/>
      <c r="P494" s="90"/>
      <c r="Q494" s="90"/>
      <c r="R494" s="90"/>
      <c r="S494" s="90"/>
      <c r="T494" s="90"/>
      <c r="U494" s="90"/>
      <c r="V494" s="90"/>
      <c r="W494" s="90"/>
      <c r="X494" s="90"/>
      <c r="Y494" s="90"/>
      <c r="Z494" s="90"/>
      <c r="AA494" s="90"/>
      <c r="AB494" s="90"/>
      <c r="AC494" s="90"/>
      <c r="AD494" s="90"/>
      <c r="AE494" s="90"/>
      <c r="AF494" s="90"/>
      <c r="AG494" s="90"/>
      <c r="AH494" s="90"/>
      <c r="AI494" s="90"/>
      <c r="AJ494" s="90"/>
      <c r="AK494" s="90"/>
      <c r="AL494" s="90"/>
      <c r="AM494" s="90"/>
      <c r="AN494" s="90"/>
      <c r="AO494" s="90"/>
      <c r="AP494" s="90"/>
      <c r="AQ494" s="90"/>
      <c r="AR494" s="90"/>
      <c r="AS494" s="90"/>
      <c r="AT494" s="90"/>
      <c r="AU494" s="90"/>
      <c r="AV494" s="90"/>
      <c r="AW494" s="90"/>
      <c r="AX494" s="90"/>
      <c r="AY494" s="90"/>
      <c r="AZ494" s="90"/>
      <c r="BA494" s="90"/>
      <c r="BB494" s="90"/>
      <c r="BC494" s="90"/>
      <c r="BD494" s="90"/>
      <c r="BE494" s="90"/>
      <c r="BF494" s="90"/>
      <c r="BG494" s="90"/>
      <c r="BH494" s="90"/>
      <c r="BI494" s="90"/>
      <c r="BJ494" s="90"/>
      <c r="BK494" s="90"/>
      <c r="BL494" s="90"/>
      <c r="BM494" s="90"/>
      <c r="BN494" s="90"/>
      <c r="BO494" s="90"/>
      <c r="BP494" s="90"/>
      <c r="BQ494" s="90"/>
      <c r="BR494" s="90"/>
      <c r="BS494" s="90"/>
      <c r="BT494" s="90"/>
      <c r="BU494" s="90"/>
      <c r="BV494" s="90"/>
      <c r="BW494" s="90"/>
      <c r="BX494" s="90"/>
      <c r="BY494" s="90"/>
      <c r="BZ494" s="90"/>
      <c r="CA494" s="90"/>
      <c r="CB494" s="90"/>
      <c r="CC494" s="90"/>
      <c r="CD494" s="90"/>
      <c r="CE494" s="90"/>
      <c r="CF494" s="90"/>
      <c r="CG494" s="90"/>
      <c r="CH494" s="90"/>
      <c r="CI494" s="90"/>
      <c r="CJ494" s="90"/>
      <c r="CK494" s="90"/>
      <c r="CL494" s="90"/>
      <c r="CM494" s="90"/>
      <c r="CN494" s="90"/>
      <c r="CO494" s="90"/>
      <c r="CP494" s="90"/>
      <c r="CQ494" s="90"/>
      <c r="CR494" s="90"/>
      <c r="CS494" s="90"/>
      <c r="CT494" s="90"/>
      <c r="CU494" s="90"/>
      <c r="CV494" s="90"/>
      <c r="CW494" s="90"/>
      <c r="CX494" s="90"/>
    </row>
    <row r="495" spans="3:102" ht="23.25" x14ac:dyDescent="0.35">
      <c r="C495" s="90"/>
      <c r="D495" s="90"/>
      <c r="E495" s="90"/>
      <c r="F495" s="90"/>
      <c r="G495" s="90"/>
      <c r="H495" s="90"/>
      <c r="I495" s="90"/>
      <c r="J495" s="90"/>
      <c r="K495" s="90"/>
      <c r="L495" s="90"/>
      <c r="M495" s="90"/>
      <c r="N495" s="90"/>
      <c r="O495" s="90"/>
      <c r="P495" s="90"/>
      <c r="Q495" s="90"/>
      <c r="R495" s="90"/>
      <c r="S495" s="90"/>
      <c r="T495" s="90"/>
      <c r="U495" s="90"/>
      <c r="V495" s="90"/>
      <c r="W495" s="90"/>
      <c r="X495" s="90"/>
      <c r="Y495" s="90"/>
      <c r="Z495" s="90"/>
      <c r="AA495" s="90"/>
      <c r="AB495" s="90"/>
      <c r="AC495" s="90"/>
      <c r="AD495" s="90"/>
      <c r="AE495" s="90"/>
      <c r="AF495" s="90"/>
      <c r="AG495" s="90"/>
      <c r="AH495" s="90"/>
      <c r="AI495" s="90"/>
      <c r="AJ495" s="90"/>
      <c r="AK495" s="90"/>
      <c r="AL495" s="90"/>
      <c r="AM495" s="90"/>
      <c r="AN495" s="90"/>
      <c r="AO495" s="90"/>
      <c r="AP495" s="90"/>
      <c r="AQ495" s="90"/>
      <c r="AR495" s="90"/>
      <c r="AS495" s="90"/>
      <c r="AT495" s="90"/>
      <c r="AU495" s="90"/>
      <c r="AV495" s="90"/>
      <c r="AW495" s="90"/>
      <c r="AX495" s="90"/>
      <c r="AY495" s="90"/>
      <c r="AZ495" s="90"/>
      <c r="BA495" s="90"/>
      <c r="BB495" s="90"/>
      <c r="BC495" s="90"/>
      <c r="BD495" s="90"/>
      <c r="BE495" s="90"/>
      <c r="BF495" s="90"/>
      <c r="BG495" s="90"/>
      <c r="BH495" s="90"/>
      <c r="BI495" s="90"/>
      <c r="BJ495" s="90"/>
      <c r="BK495" s="90"/>
      <c r="BL495" s="90"/>
      <c r="BM495" s="90"/>
      <c r="BN495" s="90"/>
      <c r="BO495" s="90"/>
      <c r="BP495" s="90"/>
      <c r="BQ495" s="90"/>
      <c r="BR495" s="90"/>
      <c r="BS495" s="90"/>
      <c r="BT495" s="90"/>
      <c r="BU495" s="90"/>
      <c r="BV495" s="90"/>
      <c r="BW495" s="90"/>
      <c r="BX495" s="90"/>
      <c r="BY495" s="90"/>
      <c r="BZ495" s="90"/>
      <c r="CA495" s="90"/>
      <c r="CB495" s="90"/>
      <c r="CC495" s="90"/>
      <c r="CD495" s="90"/>
      <c r="CE495" s="90"/>
      <c r="CF495" s="90"/>
      <c r="CG495" s="90"/>
      <c r="CH495" s="90"/>
      <c r="CI495" s="90"/>
      <c r="CJ495" s="90"/>
      <c r="CK495" s="90"/>
      <c r="CL495" s="90"/>
      <c r="CM495" s="90"/>
      <c r="CN495" s="90"/>
      <c r="CO495" s="90"/>
      <c r="CP495" s="90"/>
      <c r="CQ495" s="90"/>
      <c r="CR495" s="90"/>
      <c r="CS495" s="90"/>
      <c r="CT495" s="90"/>
      <c r="CU495" s="90"/>
      <c r="CV495" s="90"/>
      <c r="CW495" s="90"/>
      <c r="CX495" s="90"/>
    </row>
    <row r="496" spans="3:102" ht="23.25" x14ac:dyDescent="0.35">
      <c r="C496" s="90"/>
      <c r="D496" s="90"/>
      <c r="E496" s="90"/>
      <c r="F496" s="90"/>
      <c r="G496" s="90"/>
      <c r="H496" s="90"/>
      <c r="I496" s="90"/>
      <c r="J496" s="90"/>
      <c r="K496" s="90"/>
      <c r="L496" s="90"/>
      <c r="M496" s="90"/>
      <c r="N496" s="90"/>
      <c r="O496" s="90"/>
      <c r="P496" s="90"/>
      <c r="Q496" s="90"/>
      <c r="R496" s="90"/>
      <c r="S496" s="90"/>
      <c r="T496" s="90"/>
      <c r="U496" s="90"/>
      <c r="V496" s="90"/>
      <c r="W496" s="90"/>
      <c r="X496" s="90"/>
      <c r="Y496" s="90"/>
      <c r="Z496" s="90"/>
      <c r="AA496" s="90"/>
      <c r="AB496" s="90"/>
      <c r="AC496" s="90"/>
      <c r="AD496" s="90"/>
      <c r="AE496" s="90"/>
      <c r="AF496" s="90"/>
      <c r="AG496" s="90"/>
      <c r="AH496" s="90"/>
      <c r="AI496" s="90"/>
      <c r="AJ496" s="90"/>
      <c r="AK496" s="90"/>
      <c r="AL496" s="90"/>
      <c r="AM496" s="90"/>
      <c r="AN496" s="90"/>
      <c r="AO496" s="90"/>
      <c r="AP496" s="90"/>
      <c r="AQ496" s="90"/>
      <c r="AR496" s="90"/>
      <c r="AS496" s="90"/>
      <c r="AT496" s="90"/>
      <c r="AU496" s="90"/>
      <c r="AV496" s="90"/>
      <c r="AW496" s="90"/>
      <c r="AX496" s="90"/>
      <c r="AY496" s="90"/>
      <c r="AZ496" s="90"/>
      <c r="BA496" s="90"/>
      <c r="BB496" s="90"/>
      <c r="BC496" s="90"/>
      <c r="BD496" s="90"/>
      <c r="BE496" s="90"/>
      <c r="BF496" s="90"/>
      <c r="BG496" s="90"/>
      <c r="BH496" s="90"/>
      <c r="BI496" s="90"/>
      <c r="BJ496" s="90"/>
      <c r="BK496" s="90"/>
      <c r="BL496" s="90"/>
      <c r="BM496" s="90"/>
      <c r="BN496" s="90"/>
      <c r="BO496" s="90"/>
      <c r="BP496" s="90"/>
      <c r="BQ496" s="90"/>
      <c r="BR496" s="90"/>
      <c r="BS496" s="90"/>
      <c r="BT496" s="90"/>
      <c r="BU496" s="90"/>
      <c r="BV496" s="90"/>
      <c r="BW496" s="90"/>
      <c r="BX496" s="90"/>
      <c r="BY496" s="90"/>
      <c r="BZ496" s="90"/>
      <c r="CA496" s="90"/>
      <c r="CB496" s="90"/>
      <c r="CC496" s="90"/>
      <c r="CD496" s="90"/>
      <c r="CE496" s="90"/>
      <c r="CF496" s="90"/>
      <c r="CG496" s="90"/>
      <c r="CH496" s="90"/>
      <c r="CI496" s="90"/>
      <c r="CJ496" s="90"/>
      <c r="CK496" s="90"/>
      <c r="CL496" s="90"/>
      <c r="CM496" s="90"/>
      <c r="CN496" s="90"/>
      <c r="CO496" s="90"/>
      <c r="CP496" s="90"/>
      <c r="CQ496" s="90"/>
      <c r="CR496" s="90"/>
      <c r="CS496" s="90"/>
      <c r="CT496" s="90"/>
      <c r="CU496" s="90"/>
      <c r="CV496" s="90"/>
      <c r="CW496" s="90"/>
      <c r="CX496" s="90"/>
    </row>
    <row r="497" spans="3:102" ht="23.25" x14ac:dyDescent="0.35">
      <c r="C497" s="90"/>
      <c r="D497" s="90"/>
      <c r="E497" s="90"/>
      <c r="F497" s="90"/>
      <c r="G497" s="90"/>
      <c r="H497" s="90"/>
      <c r="I497" s="90"/>
      <c r="J497" s="90"/>
      <c r="K497" s="90"/>
      <c r="L497" s="90"/>
      <c r="M497" s="90"/>
      <c r="N497" s="90"/>
      <c r="O497" s="90"/>
      <c r="P497" s="90"/>
      <c r="Q497" s="90"/>
      <c r="R497" s="90"/>
      <c r="S497" s="90"/>
      <c r="T497" s="90"/>
      <c r="U497" s="90"/>
      <c r="V497" s="90"/>
      <c r="W497" s="90"/>
      <c r="X497" s="90"/>
      <c r="Y497" s="90"/>
      <c r="Z497" s="90"/>
      <c r="AA497" s="90"/>
      <c r="AB497" s="90"/>
      <c r="AC497" s="90"/>
      <c r="AD497" s="90"/>
      <c r="AE497" s="90"/>
      <c r="AF497" s="90"/>
      <c r="AG497" s="90"/>
      <c r="AH497" s="90"/>
      <c r="AI497" s="90"/>
      <c r="AJ497" s="90"/>
      <c r="AK497" s="90"/>
      <c r="AL497" s="90"/>
      <c r="AM497" s="90"/>
      <c r="AN497" s="90"/>
      <c r="AO497" s="90"/>
      <c r="AP497" s="90"/>
      <c r="AQ497" s="90"/>
      <c r="AR497" s="90"/>
      <c r="AS497" s="90"/>
      <c r="AT497" s="90"/>
      <c r="AU497" s="90"/>
      <c r="AV497" s="90"/>
      <c r="AW497" s="90"/>
      <c r="AX497" s="90"/>
      <c r="AY497" s="90"/>
      <c r="AZ497" s="90"/>
      <c r="BA497" s="90"/>
      <c r="BB497" s="90"/>
      <c r="BC497" s="90"/>
      <c r="BD497" s="90"/>
      <c r="BE497" s="90"/>
      <c r="BF497" s="90"/>
      <c r="BG497" s="90"/>
      <c r="BH497" s="90"/>
      <c r="BI497" s="90"/>
      <c r="BJ497" s="90"/>
      <c r="BK497" s="90"/>
      <c r="BL497" s="90"/>
      <c r="BM497" s="90"/>
      <c r="BN497" s="90"/>
      <c r="BO497" s="90"/>
      <c r="BP497" s="90"/>
      <c r="BQ497" s="90"/>
      <c r="BR497" s="90"/>
      <c r="BS497" s="90"/>
      <c r="BT497" s="90"/>
      <c r="BU497" s="90"/>
      <c r="BV497" s="90"/>
      <c r="BW497" s="90"/>
      <c r="BX497" s="90"/>
      <c r="BY497" s="90"/>
      <c r="BZ497" s="90"/>
      <c r="CA497" s="90"/>
      <c r="CB497" s="90"/>
      <c r="CC497" s="90"/>
      <c r="CD497" s="90"/>
      <c r="CE497" s="90"/>
      <c r="CF497" s="90"/>
      <c r="CG497" s="90"/>
      <c r="CH497" s="90"/>
      <c r="CI497" s="90"/>
      <c r="CJ497" s="90"/>
      <c r="CK497" s="90"/>
      <c r="CL497" s="90"/>
      <c r="CM497" s="90"/>
      <c r="CN497" s="90"/>
      <c r="CO497" s="90"/>
      <c r="CP497" s="90"/>
      <c r="CQ497" s="90"/>
      <c r="CR497" s="90"/>
      <c r="CS497" s="90"/>
      <c r="CT497" s="90"/>
      <c r="CU497" s="90"/>
      <c r="CV497" s="90"/>
      <c r="CW497" s="90"/>
      <c r="CX497" s="90"/>
    </row>
    <row r="498" spans="3:102" ht="23.25" x14ac:dyDescent="0.35">
      <c r="C498" s="90"/>
      <c r="D498" s="90"/>
      <c r="E498" s="90"/>
      <c r="F498" s="90"/>
      <c r="G498" s="90"/>
      <c r="H498" s="90"/>
      <c r="I498" s="90"/>
      <c r="J498" s="90"/>
      <c r="K498" s="90"/>
      <c r="L498" s="90"/>
      <c r="M498" s="90"/>
      <c r="N498" s="90"/>
      <c r="O498" s="90"/>
      <c r="P498" s="90"/>
      <c r="Q498" s="90"/>
      <c r="R498" s="90"/>
      <c r="S498" s="90"/>
      <c r="T498" s="90"/>
      <c r="U498" s="90"/>
      <c r="V498" s="90"/>
      <c r="W498" s="90"/>
      <c r="X498" s="90"/>
      <c r="Y498" s="90"/>
      <c r="Z498" s="90"/>
      <c r="AA498" s="90"/>
      <c r="AB498" s="90"/>
      <c r="AC498" s="90"/>
      <c r="AD498" s="90"/>
      <c r="AE498" s="90"/>
      <c r="AF498" s="90"/>
      <c r="AG498" s="90"/>
      <c r="AH498" s="90"/>
      <c r="AI498" s="90"/>
      <c r="AJ498" s="90"/>
      <c r="AK498" s="90"/>
      <c r="AL498" s="90"/>
      <c r="AM498" s="90"/>
      <c r="AN498" s="90"/>
      <c r="AO498" s="90"/>
      <c r="AP498" s="90"/>
      <c r="AQ498" s="90"/>
      <c r="AR498" s="90"/>
      <c r="AS498" s="90"/>
      <c r="AT498" s="90"/>
      <c r="AU498" s="90"/>
      <c r="AV498" s="90"/>
      <c r="AW498" s="90"/>
      <c r="AX498" s="90"/>
      <c r="AY498" s="90"/>
      <c r="AZ498" s="90"/>
      <c r="BA498" s="90"/>
      <c r="BB498" s="90"/>
      <c r="BC498" s="90"/>
      <c r="BD498" s="90"/>
      <c r="BE498" s="90"/>
      <c r="BF498" s="90"/>
      <c r="BG498" s="90"/>
      <c r="BH498" s="90"/>
      <c r="BI498" s="90"/>
      <c r="BJ498" s="90"/>
      <c r="BK498" s="90"/>
      <c r="BL498" s="90"/>
      <c r="BM498" s="90"/>
      <c r="BN498" s="90"/>
      <c r="BO498" s="90"/>
      <c r="BP498" s="90"/>
      <c r="BQ498" s="90"/>
      <c r="BR498" s="90"/>
      <c r="BS498" s="90"/>
      <c r="BT498" s="90"/>
      <c r="BU498" s="90"/>
      <c r="BV498" s="90"/>
      <c r="BW498" s="90"/>
      <c r="BX498" s="90"/>
      <c r="BY498" s="90"/>
      <c r="BZ498" s="90"/>
      <c r="CA498" s="90"/>
      <c r="CB498" s="90"/>
      <c r="CC498" s="90"/>
      <c r="CD498" s="90"/>
      <c r="CE498" s="90"/>
      <c r="CF498" s="90"/>
      <c r="CG498" s="90"/>
      <c r="CH498" s="90"/>
      <c r="CI498" s="90"/>
      <c r="CJ498" s="90"/>
      <c r="CK498" s="90"/>
      <c r="CL498" s="90"/>
      <c r="CM498" s="90"/>
      <c r="CN498" s="90"/>
      <c r="CO498" s="90"/>
      <c r="CP498" s="90"/>
      <c r="CQ498" s="90"/>
      <c r="CR498" s="90"/>
      <c r="CS498" s="90"/>
      <c r="CT498" s="90"/>
      <c r="CU498" s="90"/>
      <c r="CV498" s="90"/>
      <c r="CW498" s="90"/>
      <c r="CX498" s="90"/>
    </row>
    <row r="499" spans="3:102" ht="23.25" x14ac:dyDescent="0.35">
      <c r="C499" s="90"/>
      <c r="D499" s="90"/>
      <c r="E499" s="90"/>
      <c r="F499" s="90"/>
      <c r="G499" s="90"/>
      <c r="H499" s="90"/>
      <c r="I499" s="90"/>
      <c r="J499" s="90"/>
      <c r="K499" s="90"/>
      <c r="L499" s="90"/>
      <c r="M499" s="90"/>
      <c r="N499" s="90"/>
      <c r="O499" s="90"/>
      <c r="P499" s="90"/>
      <c r="Q499" s="90"/>
      <c r="R499" s="90"/>
      <c r="S499" s="90"/>
      <c r="T499" s="90"/>
      <c r="U499" s="90"/>
      <c r="V499" s="90"/>
      <c r="W499" s="90"/>
      <c r="X499" s="90"/>
      <c r="Y499" s="90"/>
      <c r="Z499" s="90"/>
      <c r="AA499" s="90"/>
      <c r="AB499" s="90"/>
      <c r="AC499" s="90"/>
      <c r="AD499" s="90"/>
      <c r="AE499" s="90"/>
      <c r="AF499" s="90"/>
      <c r="AG499" s="90"/>
      <c r="AH499" s="90"/>
      <c r="AI499" s="90"/>
      <c r="AJ499" s="90"/>
      <c r="AK499" s="90"/>
      <c r="AL499" s="90"/>
      <c r="AM499" s="90"/>
      <c r="AN499" s="90"/>
      <c r="AO499" s="90"/>
      <c r="AP499" s="90"/>
      <c r="AQ499" s="90"/>
      <c r="AR499" s="90"/>
      <c r="AS499" s="90"/>
      <c r="AT499" s="90"/>
      <c r="AU499" s="90"/>
      <c r="AV499" s="90"/>
      <c r="AW499" s="90"/>
      <c r="AX499" s="90"/>
      <c r="AY499" s="90"/>
      <c r="AZ499" s="90"/>
      <c r="BA499" s="90"/>
      <c r="BB499" s="90"/>
      <c r="BC499" s="90"/>
      <c r="BD499" s="90"/>
      <c r="BE499" s="90"/>
      <c r="BF499" s="90"/>
      <c r="BG499" s="90"/>
      <c r="BH499" s="90"/>
      <c r="BI499" s="90"/>
      <c r="BJ499" s="90"/>
      <c r="BK499" s="90"/>
      <c r="BL499" s="90"/>
      <c r="BM499" s="90"/>
      <c r="BN499" s="90"/>
      <c r="BO499" s="90"/>
      <c r="BP499" s="90"/>
      <c r="BQ499" s="90"/>
      <c r="BR499" s="90"/>
      <c r="BS499" s="90"/>
      <c r="BT499" s="90"/>
      <c r="BU499" s="90"/>
      <c r="BV499" s="90"/>
      <c r="BW499" s="90"/>
      <c r="BX499" s="90"/>
      <c r="BY499" s="90"/>
      <c r="BZ499" s="90"/>
      <c r="CA499" s="90"/>
      <c r="CB499" s="90"/>
      <c r="CC499" s="90"/>
      <c r="CD499" s="90"/>
      <c r="CE499" s="90"/>
      <c r="CF499" s="90"/>
      <c r="CG499" s="90"/>
      <c r="CH499" s="90"/>
      <c r="CI499" s="90"/>
      <c r="CJ499" s="90"/>
      <c r="CK499" s="90"/>
      <c r="CL499" s="90"/>
      <c r="CM499" s="90"/>
      <c r="CN499" s="90"/>
      <c r="CO499" s="90"/>
      <c r="CP499" s="90"/>
      <c r="CQ499" s="90"/>
      <c r="CR499" s="90"/>
      <c r="CS499" s="90"/>
      <c r="CT499" s="90"/>
      <c r="CU499" s="90"/>
      <c r="CV499" s="90"/>
      <c r="CW499" s="90"/>
      <c r="CX499" s="90"/>
    </row>
    <row r="500" spans="3:102" ht="23.25" x14ac:dyDescent="0.35">
      <c r="C500" s="90"/>
      <c r="D500" s="90"/>
      <c r="E500" s="90"/>
      <c r="F500" s="90"/>
      <c r="G500" s="90"/>
      <c r="H500" s="90"/>
      <c r="I500" s="90"/>
      <c r="J500" s="90"/>
      <c r="K500" s="90"/>
      <c r="L500" s="90"/>
      <c r="M500" s="90"/>
      <c r="N500" s="90"/>
      <c r="O500" s="90"/>
      <c r="P500" s="90"/>
      <c r="Q500" s="90"/>
      <c r="R500" s="90"/>
      <c r="S500" s="90"/>
      <c r="T500" s="90"/>
      <c r="U500" s="90"/>
      <c r="V500" s="90"/>
      <c r="W500" s="90"/>
      <c r="X500" s="90"/>
      <c r="Y500" s="90"/>
      <c r="Z500" s="90"/>
      <c r="AA500" s="90"/>
      <c r="AB500" s="90"/>
      <c r="AC500" s="90"/>
      <c r="AD500" s="90"/>
      <c r="AE500" s="90"/>
      <c r="AF500" s="90"/>
      <c r="AG500" s="90"/>
      <c r="AH500" s="90"/>
      <c r="AI500" s="90"/>
      <c r="AJ500" s="90"/>
      <c r="AK500" s="90"/>
      <c r="AL500" s="90"/>
      <c r="AM500" s="90"/>
      <c r="AN500" s="90"/>
      <c r="AO500" s="90"/>
      <c r="AP500" s="90"/>
      <c r="AQ500" s="90"/>
      <c r="AR500" s="90"/>
      <c r="AS500" s="90"/>
      <c r="AT500" s="90"/>
      <c r="AU500" s="90"/>
      <c r="AV500" s="90"/>
      <c r="AW500" s="90"/>
      <c r="AX500" s="90"/>
      <c r="AY500" s="90"/>
      <c r="AZ500" s="90"/>
      <c r="BA500" s="90"/>
      <c r="BB500" s="90"/>
      <c r="BC500" s="90"/>
      <c r="BD500" s="90"/>
      <c r="BE500" s="90"/>
      <c r="BF500" s="90"/>
      <c r="BG500" s="90"/>
      <c r="BH500" s="90"/>
      <c r="BI500" s="90"/>
      <c r="BJ500" s="90"/>
      <c r="BK500" s="90"/>
      <c r="BL500" s="90"/>
      <c r="BM500" s="90"/>
      <c r="BN500" s="90"/>
      <c r="BO500" s="90"/>
      <c r="BP500" s="90"/>
      <c r="BQ500" s="90"/>
      <c r="BR500" s="90"/>
      <c r="BS500" s="90"/>
      <c r="BT500" s="90"/>
      <c r="BU500" s="90"/>
      <c r="BV500" s="90"/>
      <c r="BW500" s="90"/>
      <c r="BX500" s="90"/>
      <c r="BY500" s="90"/>
      <c r="BZ500" s="90"/>
      <c r="CA500" s="90"/>
      <c r="CB500" s="90"/>
      <c r="CC500" s="90"/>
      <c r="CD500" s="90"/>
      <c r="CE500" s="90"/>
      <c r="CF500" s="90"/>
      <c r="CG500" s="90"/>
      <c r="CH500" s="90"/>
      <c r="CI500" s="90"/>
      <c r="CJ500" s="90"/>
      <c r="CK500" s="90"/>
      <c r="CL500" s="90"/>
      <c r="CM500" s="90"/>
      <c r="CN500" s="90"/>
      <c r="CO500" s="90"/>
      <c r="CP500" s="90"/>
      <c r="CQ500" s="90"/>
      <c r="CR500" s="90"/>
      <c r="CS500" s="90"/>
      <c r="CT500" s="90"/>
      <c r="CU500" s="90"/>
      <c r="CV500" s="90"/>
      <c r="CW500" s="90"/>
      <c r="CX500" s="90"/>
    </row>
    <row r="501" spans="3:102" ht="23.25" x14ac:dyDescent="0.35">
      <c r="C501" s="90"/>
      <c r="D501" s="90"/>
      <c r="E501" s="90"/>
      <c r="F501" s="90"/>
      <c r="G501" s="90"/>
      <c r="H501" s="90"/>
      <c r="I501" s="90"/>
      <c r="J501" s="90"/>
      <c r="K501" s="90"/>
      <c r="L501" s="90"/>
      <c r="M501" s="90"/>
      <c r="N501" s="90"/>
      <c r="O501" s="90"/>
      <c r="P501" s="90"/>
      <c r="Q501" s="90"/>
      <c r="R501" s="90"/>
      <c r="S501" s="90"/>
      <c r="T501" s="90"/>
      <c r="U501" s="90"/>
      <c r="V501" s="90"/>
      <c r="W501" s="90"/>
      <c r="X501" s="90"/>
      <c r="Y501" s="90"/>
      <c r="Z501" s="90"/>
      <c r="AA501" s="90"/>
      <c r="AB501" s="90"/>
      <c r="AC501" s="90"/>
      <c r="AD501" s="90"/>
      <c r="AE501" s="90"/>
      <c r="AF501" s="90"/>
      <c r="AG501" s="90"/>
      <c r="AH501" s="90"/>
      <c r="AI501" s="90"/>
      <c r="AJ501" s="90"/>
      <c r="AK501" s="90"/>
      <c r="AL501" s="90"/>
      <c r="AM501" s="90"/>
      <c r="AN501" s="90"/>
      <c r="AO501" s="90"/>
      <c r="AP501" s="90"/>
      <c r="AQ501" s="90"/>
      <c r="AR501" s="90"/>
      <c r="AS501" s="90"/>
      <c r="AT501" s="90"/>
      <c r="AU501" s="90"/>
      <c r="AV501" s="90"/>
      <c r="AW501" s="90"/>
      <c r="AX501" s="90"/>
      <c r="AY501" s="90"/>
      <c r="AZ501" s="90"/>
      <c r="BA501" s="90"/>
      <c r="BB501" s="90"/>
      <c r="BC501" s="90"/>
      <c r="BD501" s="90"/>
      <c r="BE501" s="90"/>
      <c r="BF501" s="90"/>
      <c r="BG501" s="90"/>
      <c r="BH501" s="90"/>
      <c r="BI501" s="90"/>
      <c r="BJ501" s="90"/>
      <c r="BK501" s="90"/>
      <c r="BL501" s="90"/>
      <c r="BM501" s="90"/>
      <c r="BN501" s="90"/>
      <c r="BO501" s="90"/>
      <c r="BP501" s="90"/>
      <c r="BQ501" s="90"/>
      <c r="BR501" s="90"/>
      <c r="BS501" s="90"/>
      <c r="BT501" s="90"/>
      <c r="BU501" s="90"/>
      <c r="BV501" s="90"/>
      <c r="BW501" s="90"/>
      <c r="BX501" s="90"/>
      <c r="BY501" s="90"/>
      <c r="BZ501" s="90"/>
      <c r="CA501" s="90"/>
      <c r="CB501" s="90"/>
      <c r="CC501" s="90"/>
      <c r="CD501" s="90"/>
      <c r="CE501" s="90"/>
      <c r="CF501" s="90"/>
      <c r="CG501" s="90"/>
      <c r="CH501" s="90"/>
      <c r="CI501" s="90"/>
      <c r="CJ501" s="90"/>
      <c r="CK501" s="90"/>
      <c r="CL501" s="90"/>
      <c r="CM501" s="90"/>
      <c r="CN501" s="90"/>
      <c r="CO501" s="90"/>
      <c r="CP501" s="90"/>
      <c r="CQ501" s="90"/>
      <c r="CR501" s="90"/>
      <c r="CS501" s="90"/>
      <c r="CT501" s="90"/>
      <c r="CU501" s="90"/>
      <c r="CV501" s="90"/>
      <c r="CW501" s="90"/>
      <c r="CX501" s="90"/>
    </row>
    <row r="502" spans="3:102" ht="23.25" x14ac:dyDescent="0.35">
      <c r="C502" s="90"/>
      <c r="D502" s="90"/>
      <c r="E502" s="90"/>
      <c r="F502" s="90"/>
      <c r="G502" s="90"/>
      <c r="H502" s="90"/>
      <c r="I502" s="90"/>
      <c r="J502" s="90"/>
      <c r="K502" s="90"/>
      <c r="L502" s="90"/>
      <c r="M502" s="90"/>
      <c r="N502" s="90"/>
      <c r="O502" s="90"/>
      <c r="P502" s="90"/>
      <c r="Q502" s="90"/>
      <c r="R502" s="90"/>
      <c r="S502" s="90"/>
      <c r="T502" s="90"/>
      <c r="U502" s="90"/>
      <c r="V502" s="90"/>
      <c r="W502" s="90"/>
      <c r="X502" s="90"/>
      <c r="Y502" s="90"/>
      <c r="Z502" s="90"/>
      <c r="AA502" s="90"/>
      <c r="AB502" s="90"/>
      <c r="AC502" s="90"/>
      <c r="AD502" s="90"/>
      <c r="AE502" s="90"/>
      <c r="AF502" s="90"/>
      <c r="AG502" s="90"/>
      <c r="AH502" s="90"/>
      <c r="AI502" s="90"/>
      <c r="AJ502" s="90"/>
      <c r="AK502" s="90"/>
      <c r="AL502" s="90"/>
      <c r="AM502" s="90"/>
      <c r="AN502" s="90"/>
      <c r="AO502" s="90"/>
      <c r="AP502" s="90"/>
      <c r="AQ502" s="90"/>
      <c r="AR502" s="90"/>
      <c r="AS502" s="90"/>
      <c r="AT502" s="90"/>
      <c r="AU502" s="90"/>
      <c r="AV502" s="90"/>
      <c r="AW502" s="90"/>
      <c r="AX502" s="90"/>
      <c r="AY502" s="90"/>
      <c r="AZ502" s="90"/>
      <c r="BA502" s="90"/>
      <c r="BB502" s="90"/>
      <c r="BC502" s="90"/>
      <c r="BD502" s="90"/>
      <c r="BE502" s="90"/>
      <c r="BF502" s="90"/>
      <c r="BG502" s="90"/>
      <c r="BH502" s="90"/>
      <c r="BI502" s="90"/>
      <c r="BJ502" s="90"/>
      <c r="BK502" s="90"/>
      <c r="BL502" s="90"/>
      <c r="BM502" s="90"/>
      <c r="BN502" s="90"/>
      <c r="BO502" s="90"/>
      <c r="BP502" s="90"/>
      <c r="BQ502" s="90"/>
      <c r="BR502" s="90"/>
      <c r="BS502" s="90"/>
      <c r="BT502" s="90"/>
      <c r="BU502" s="90"/>
      <c r="BV502" s="90"/>
      <c r="BW502" s="90"/>
      <c r="BX502" s="90"/>
      <c r="BY502" s="90"/>
      <c r="BZ502" s="90"/>
      <c r="CA502" s="90"/>
      <c r="CB502" s="90"/>
      <c r="CC502" s="90"/>
      <c r="CD502" s="90"/>
      <c r="CE502" s="90"/>
      <c r="CF502" s="90"/>
      <c r="CG502" s="90"/>
      <c r="CH502" s="90"/>
      <c r="CI502" s="90"/>
      <c r="CJ502" s="90"/>
      <c r="CK502" s="90"/>
      <c r="CL502" s="90"/>
      <c r="CM502" s="90"/>
      <c r="CN502" s="90"/>
      <c r="CO502" s="90"/>
      <c r="CP502" s="90"/>
      <c r="CQ502" s="90"/>
      <c r="CR502" s="90"/>
      <c r="CS502" s="90"/>
      <c r="CT502" s="90"/>
      <c r="CU502" s="90"/>
      <c r="CV502" s="90"/>
      <c r="CW502" s="90"/>
      <c r="CX502" s="90"/>
    </row>
    <row r="503" spans="3:102" ht="23.25" x14ac:dyDescent="0.35">
      <c r="C503" s="90"/>
      <c r="D503" s="90"/>
      <c r="E503" s="90"/>
      <c r="F503" s="90"/>
      <c r="G503" s="90"/>
      <c r="H503" s="90"/>
      <c r="I503" s="90"/>
      <c r="J503" s="90"/>
      <c r="K503" s="90"/>
      <c r="L503" s="90"/>
      <c r="M503" s="90"/>
      <c r="N503" s="90"/>
      <c r="O503" s="90"/>
      <c r="P503" s="90"/>
      <c r="Q503" s="90"/>
      <c r="R503" s="90"/>
      <c r="S503" s="90"/>
      <c r="T503" s="90"/>
      <c r="U503" s="90"/>
      <c r="V503" s="90"/>
      <c r="W503" s="90"/>
      <c r="X503" s="90"/>
      <c r="Y503" s="90"/>
      <c r="Z503" s="90"/>
      <c r="AA503" s="90"/>
      <c r="AB503" s="90"/>
      <c r="AC503" s="90"/>
      <c r="AD503" s="90"/>
      <c r="AE503" s="90"/>
      <c r="AF503" s="90"/>
      <c r="AG503" s="90"/>
      <c r="AH503" s="90"/>
      <c r="AI503" s="90"/>
      <c r="AJ503" s="90"/>
      <c r="AK503" s="90"/>
      <c r="AL503" s="90"/>
      <c r="AM503" s="90"/>
      <c r="AN503" s="90"/>
      <c r="AO503" s="90"/>
      <c r="AP503" s="90"/>
      <c r="AQ503" s="90"/>
      <c r="AR503" s="90"/>
      <c r="AS503" s="90"/>
      <c r="AT503" s="90"/>
      <c r="AU503" s="90"/>
      <c r="AV503" s="90"/>
      <c r="AW503" s="90"/>
      <c r="AX503" s="90"/>
      <c r="AY503" s="90"/>
      <c r="AZ503" s="90"/>
      <c r="BA503" s="90"/>
      <c r="BB503" s="90"/>
      <c r="BC503" s="90"/>
      <c r="BD503" s="90"/>
      <c r="BE503" s="90"/>
      <c r="BF503" s="90"/>
      <c r="BG503" s="90"/>
      <c r="BH503" s="90"/>
      <c r="BI503" s="90"/>
      <c r="BJ503" s="90"/>
      <c r="BK503" s="90"/>
      <c r="BL503" s="90"/>
      <c r="BM503" s="90"/>
      <c r="BN503" s="90"/>
      <c r="BO503" s="90"/>
      <c r="BP503" s="90"/>
      <c r="BQ503" s="90"/>
      <c r="BR503" s="90"/>
      <c r="BS503" s="90"/>
      <c r="BT503" s="90"/>
      <c r="BU503" s="90"/>
      <c r="BV503" s="90"/>
      <c r="BW503" s="90"/>
      <c r="BX503" s="90"/>
      <c r="BY503" s="90"/>
      <c r="BZ503" s="90"/>
      <c r="CA503" s="90"/>
      <c r="CB503" s="90"/>
      <c r="CC503" s="90"/>
      <c r="CD503" s="90"/>
      <c r="CE503" s="90"/>
      <c r="CF503" s="90"/>
      <c r="CG503" s="90"/>
      <c r="CH503" s="90"/>
      <c r="CI503" s="90"/>
      <c r="CJ503" s="90"/>
      <c r="CK503" s="90"/>
      <c r="CL503" s="90"/>
      <c r="CM503" s="90"/>
      <c r="CN503" s="90"/>
      <c r="CO503" s="90"/>
      <c r="CP503" s="90"/>
      <c r="CQ503" s="90"/>
      <c r="CR503" s="90"/>
      <c r="CS503" s="90"/>
      <c r="CT503" s="90"/>
      <c r="CU503" s="90"/>
      <c r="CV503" s="90"/>
      <c r="CW503" s="90"/>
      <c r="CX503" s="90"/>
    </row>
    <row r="504" spans="3:102" ht="23.25" x14ac:dyDescent="0.35">
      <c r="C504" s="90"/>
      <c r="D504" s="90"/>
      <c r="E504" s="90"/>
      <c r="F504" s="90"/>
      <c r="G504" s="90"/>
      <c r="H504" s="90"/>
      <c r="I504" s="90"/>
      <c r="J504" s="90"/>
      <c r="K504" s="90"/>
      <c r="L504" s="90"/>
      <c r="M504" s="90"/>
      <c r="N504" s="90"/>
      <c r="O504" s="90"/>
      <c r="P504" s="90"/>
      <c r="Q504" s="90"/>
      <c r="R504" s="90"/>
      <c r="S504" s="90"/>
      <c r="T504" s="90"/>
      <c r="U504" s="90"/>
      <c r="V504" s="90"/>
      <c r="W504" s="90"/>
      <c r="X504" s="90"/>
      <c r="Y504" s="90"/>
      <c r="Z504" s="90"/>
      <c r="AA504" s="90"/>
      <c r="AB504" s="90"/>
      <c r="AC504" s="90"/>
      <c r="AD504" s="90"/>
      <c r="AE504" s="90"/>
      <c r="AF504" s="90"/>
      <c r="AG504" s="90"/>
      <c r="AH504" s="90"/>
      <c r="AI504" s="90"/>
      <c r="AJ504" s="90"/>
      <c r="AK504" s="90"/>
      <c r="AL504" s="90"/>
      <c r="AM504" s="90"/>
      <c r="AN504" s="90"/>
      <c r="AO504" s="90"/>
      <c r="AP504" s="90"/>
      <c r="AQ504" s="90"/>
      <c r="AR504" s="90"/>
      <c r="AS504" s="90"/>
      <c r="AT504" s="90"/>
      <c r="AU504" s="90"/>
      <c r="AV504" s="90"/>
      <c r="AW504" s="90"/>
      <c r="AX504" s="90"/>
      <c r="AY504" s="90"/>
      <c r="AZ504" s="90"/>
      <c r="BA504" s="90"/>
      <c r="BB504" s="90"/>
      <c r="BC504" s="90"/>
      <c r="BD504" s="90"/>
      <c r="BE504" s="90"/>
      <c r="BF504" s="90"/>
      <c r="BG504" s="90"/>
      <c r="BH504" s="90"/>
      <c r="BI504" s="90"/>
      <c r="BJ504" s="90"/>
      <c r="BK504" s="90"/>
      <c r="BL504" s="90"/>
      <c r="BM504" s="90"/>
      <c r="BN504" s="90"/>
      <c r="BO504" s="90"/>
      <c r="BP504" s="90"/>
      <c r="BQ504" s="90"/>
      <c r="BR504" s="90"/>
      <c r="BS504" s="90"/>
      <c r="BT504" s="90"/>
      <c r="BU504" s="90"/>
      <c r="BV504" s="90"/>
      <c r="BW504" s="90"/>
      <c r="BX504" s="90"/>
      <c r="BY504" s="90"/>
      <c r="BZ504" s="90"/>
      <c r="CA504" s="90"/>
      <c r="CB504" s="90"/>
      <c r="CC504" s="90"/>
      <c r="CD504" s="90"/>
      <c r="CE504" s="90"/>
      <c r="CF504" s="90"/>
      <c r="CG504" s="90"/>
      <c r="CH504" s="90"/>
      <c r="CI504" s="90"/>
      <c r="CJ504" s="90"/>
      <c r="CK504" s="90"/>
      <c r="CL504" s="90"/>
      <c r="CM504" s="90"/>
      <c r="CN504" s="90"/>
      <c r="CO504" s="90"/>
      <c r="CP504" s="90"/>
      <c r="CQ504" s="90"/>
      <c r="CR504" s="90"/>
      <c r="CS504" s="90"/>
      <c r="CT504" s="90"/>
      <c r="CU504" s="90"/>
      <c r="CV504" s="90"/>
      <c r="CW504" s="90"/>
      <c r="CX504" s="90"/>
    </row>
    <row r="505" spans="3:102" ht="23.25" x14ac:dyDescent="0.35">
      <c r="C505" s="90"/>
      <c r="D505" s="90"/>
      <c r="E505" s="90"/>
      <c r="F505" s="90"/>
      <c r="G505" s="90"/>
      <c r="H505" s="90"/>
      <c r="I505" s="90"/>
      <c r="J505" s="90"/>
      <c r="K505" s="90"/>
      <c r="L505" s="90"/>
      <c r="M505" s="90"/>
      <c r="N505" s="90"/>
      <c r="O505" s="90"/>
      <c r="P505" s="90"/>
      <c r="Q505" s="90"/>
      <c r="R505" s="90"/>
      <c r="S505" s="90"/>
      <c r="T505" s="90"/>
      <c r="U505" s="90"/>
      <c r="V505" s="90"/>
      <c r="W505" s="90"/>
      <c r="X505" s="90"/>
      <c r="Y505" s="90"/>
      <c r="Z505" s="90"/>
      <c r="AA505" s="90"/>
      <c r="AB505" s="90"/>
      <c r="AC505" s="90"/>
      <c r="AD505" s="90"/>
      <c r="AE505" s="90"/>
      <c r="AF505" s="90"/>
      <c r="AG505" s="90"/>
      <c r="AH505" s="90"/>
      <c r="AI505" s="90"/>
      <c r="AJ505" s="90"/>
      <c r="AK505" s="90"/>
      <c r="AL505" s="90"/>
      <c r="AM505" s="90"/>
      <c r="AN505" s="90"/>
      <c r="AO505" s="90"/>
      <c r="AP505" s="90"/>
      <c r="AQ505" s="90"/>
      <c r="AR505" s="90"/>
      <c r="AS505" s="90"/>
      <c r="AT505" s="90"/>
      <c r="AU505" s="90"/>
      <c r="AV505" s="90"/>
      <c r="AW505" s="90"/>
      <c r="AX505" s="90"/>
      <c r="AY505" s="90"/>
      <c r="AZ505" s="90"/>
      <c r="BA505" s="90"/>
      <c r="BB505" s="90"/>
      <c r="BC505" s="90"/>
      <c r="BD505" s="90"/>
      <c r="BE505" s="90"/>
      <c r="BF505" s="90"/>
      <c r="BG505" s="90"/>
      <c r="BH505" s="90"/>
      <c r="BI505" s="90"/>
      <c r="BJ505" s="90"/>
      <c r="BK505" s="90"/>
      <c r="BL505" s="90"/>
      <c r="BM505" s="90"/>
      <c r="BN505" s="90"/>
      <c r="BO505" s="90"/>
      <c r="BP505" s="90"/>
      <c r="BQ505" s="90"/>
      <c r="BR505" s="90"/>
      <c r="BS505" s="90"/>
      <c r="BT505" s="90"/>
      <c r="BU505" s="90"/>
      <c r="BV505" s="90"/>
      <c r="BW505" s="90"/>
      <c r="BX505" s="90"/>
      <c r="BY505" s="90"/>
      <c r="BZ505" s="90"/>
      <c r="CA505" s="90"/>
      <c r="CB505" s="90"/>
      <c r="CC505" s="90"/>
      <c r="CD505" s="90"/>
      <c r="CE505" s="90"/>
      <c r="CF505" s="90"/>
      <c r="CG505" s="90"/>
      <c r="CH505" s="90"/>
      <c r="CI505" s="90"/>
      <c r="CJ505" s="90"/>
      <c r="CK505" s="90"/>
      <c r="CL505" s="90"/>
      <c r="CM505" s="90"/>
      <c r="CN505" s="90"/>
      <c r="CO505" s="90"/>
      <c r="CP505" s="90"/>
      <c r="CQ505" s="90"/>
      <c r="CR505" s="90"/>
      <c r="CS505" s="90"/>
      <c r="CT505" s="90"/>
      <c r="CU505" s="90"/>
      <c r="CV505" s="90"/>
      <c r="CW505" s="90"/>
      <c r="CX505" s="90"/>
    </row>
    <row r="506" spans="3:102" ht="23.25" x14ac:dyDescent="0.35">
      <c r="C506" s="90"/>
      <c r="D506" s="90"/>
      <c r="E506" s="90"/>
      <c r="F506" s="90"/>
      <c r="G506" s="90"/>
      <c r="H506" s="90"/>
      <c r="I506" s="90"/>
      <c r="J506" s="90"/>
      <c r="K506" s="90"/>
      <c r="L506" s="90"/>
      <c r="M506" s="90"/>
      <c r="N506" s="90"/>
      <c r="O506" s="90"/>
      <c r="P506" s="90"/>
      <c r="Q506" s="90"/>
      <c r="R506" s="90"/>
      <c r="S506" s="90"/>
      <c r="T506" s="90"/>
      <c r="U506" s="90"/>
      <c r="V506" s="90"/>
      <c r="W506" s="90"/>
      <c r="X506" s="90"/>
      <c r="Y506" s="90"/>
      <c r="Z506" s="90"/>
      <c r="AA506" s="90"/>
      <c r="AB506" s="90"/>
      <c r="AC506" s="90"/>
      <c r="AD506" s="90"/>
      <c r="AE506" s="90"/>
      <c r="AF506" s="90"/>
      <c r="AG506" s="90"/>
      <c r="AH506" s="90"/>
      <c r="AI506" s="90"/>
      <c r="AJ506" s="90"/>
      <c r="AK506" s="90"/>
      <c r="AL506" s="90"/>
      <c r="AM506" s="90"/>
      <c r="AN506" s="90"/>
      <c r="AO506" s="90"/>
      <c r="AP506" s="90"/>
      <c r="AQ506" s="90"/>
      <c r="AR506" s="90"/>
      <c r="AS506" s="90"/>
      <c r="AT506" s="90"/>
      <c r="AU506" s="90"/>
      <c r="AV506" s="90"/>
      <c r="AW506" s="90"/>
      <c r="AX506" s="90"/>
      <c r="AY506" s="90"/>
      <c r="AZ506" s="90"/>
      <c r="BA506" s="90"/>
      <c r="BB506" s="90"/>
      <c r="BC506" s="90"/>
      <c r="BD506" s="90"/>
      <c r="BE506" s="90"/>
      <c r="BF506" s="90"/>
      <c r="BG506" s="90"/>
      <c r="BH506" s="90"/>
      <c r="BI506" s="90"/>
      <c r="BJ506" s="90"/>
      <c r="BK506" s="90"/>
      <c r="BL506" s="90"/>
      <c r="BM506" s="90"/>
      <c r="BN506" s="90"/>
      <c r="BO506" s="90"/>
      <c r="BP506" s="90"/>
      <c r="BQ506" s="90"/>
      <c r="BR506" s="90"/>
      <c r="BS506" s="90"/>
      <c r="BT506" s="90"/>
      <c r="BU506" s="90"/>
      <c r="BV506" s="90"/>
      <c r="BW506" s="90"/>
      <c r="BX506" s="90"/>
      <c r="BY506" s="90"/>
      <c r="BZ506" s="90"/>
      <c r="CA506" s="90"/>
      <c r="CB506" s="90"/>
      <c r="CC506" s="90"/>
      <c r="CD506" s="90"/>
      <c r="CE506" s="90"/>
      <c r="CF506" s="90"/>
      <c r="CG506" s="90"/>
      <c r="CH506" s="90"/>
      <c r="CI506" s="90"/>
      <c r="CJ506" s="90"/>
      <c r="CK506" s="90"/>
      <c r="CL506" s="90"/>
      <c r="CM506" s="90"/>
      <c r="CN506" s="90"/>
      <c r="CO506" s="90"/>
      <c r="CP506" s="90"/>
      <c r="CQ506" s="90"/>
      <c r="CR506" s="90"/>
      <c r="CS506" s="90"/>
      <c r="CT506" s="90"/>
      <c r="CU506" s="90"/>
      <c r="CV506" s="90"/>
      <c r="CW506" s="90"/>
      <c r="CX506" s="90"/>
    </row>
    <row r="507" spans="3:102" ht="23.25" x14ac:dyDescent="0.35">
      <c r="C507" s="90"/>
      <c r="D507" s="90"/>
      <c r="E507" s="90"/>
      <c r="F507" s="90"/>
      <c r="G507" s="90"/>
      <c r="H507" s="90"/>
      <c r="I507" s="90"/>
      <c r="J507" s="90"/>
      <c r="K507" s="90"/>
      <c r="L507" s="90"/>
      <c r="M507" s="90"/>
      <c r="N507" s="90"/>
      <c r="O507" s="90"/>
      <c r="P507" s="90"/>
      <c r="Q507" s="90"/>
      <c r="R507" s="90"/>
      <c r="S507" s="90"/>
      <c r="T507" s="90"/>
      <c r="U507" s="90"/>
      <c r="V507" s="90"/>
      <c r="W507" s="90"/>
      <c r="X507" s="90"/>
      <c r="Y507" s="90"/>
      <c r="Z507" s="90"/>
      <c r="AA507" s="90"/>
      <c r="AB507" s="90"/>
      <c r="AC507" s="90"/>
      <c r="AD507" s="90"/>
      <c r="AE507" s="90"/>
      <c r="AF507" s="90"/>
      <c r="AG507" s="90"/>
      <c r="AH507" s="90"/>
      <c r="AI507" s="90"/>
      <c r="AJ507" s="90"/>
      <c r="AK507" s="90"/>
      <c r="AL507" s="90"/>
      <c r="AM507" s="90"/>
      <c r="AN507" s="90"/>
      <c r="AO507" s="90"/>
      <c r="AP507" s="90"/>
      <c r="AQ507" s="90"/>
      <c r="AR507" s="90"/>
      <c r="AS507" s="90"/>
      <c r="AT507" s="90"/>
      <c r="AU507" s="90"/>
      <c r="AV507" s="90"/>
      <c r="AW507" s="90"/>
      <c r="AX507" s="90"/>
      <c r="AY507" s="90"/>
      <c r="AZ507" s="90"/>
      <c r="BA507" s="90"/>
      <c r="BB507" s="90"/>
      <c r="BC507" s="90"/>
      <c r="BD507" s="90"/>
      <c r="BE507" s="90"/>
      <c r="BF507" s="90"/>
      <c r="BG507" s="90"/>
      <c r="BH507" s="90"/>
      <c r="BI507" s="90"/>
      <c r="BJ507" s="90"/>
      <c r="BK507" s="90"/>
      <c r="BL507" s="90"/>
      <c r="BM507" s="90"/>
      <c r="BN507" s="90"/>
      <c r="BO507" s="90"/>
      <c r="BP507" s="90"/>
      <c r="BQ507" s="90"/>
      <c r="BR507" s="90"/>
      <c r="BS507" s="90"/>
      <c r="BT507" s="90"/>
      <c r="BU507" s="90"/>
      <c r="BV507" s="90"/>
      <c r="BW507" s="90"/>
      <c r="BX507" s="90"/>
      <c r="BY507" s="90"/>
      <c r="BZ507" s="90"/>
      <c r="CA507" s="90"/>
      <c r="CB507" s="90"/>
      <c r="CC507" s="90"/>
      <c r="CD507" s="90"/>
      <c r="CE507" s="90"/>
      <c r="CF507" s="90"/>
      <c r="CG507" s="90"/>
      <c r="CH507" s="90"/>
      <c r="CI507" s="90"/>
      <c r="CJ507" s="90"/>
      <c r="CK507" s="90"/>
      <c r="CL507" s="90"/>
      <c r="CM507" s="90"/>
      <c r="CN507" s="90"/>
      <c r="CO507" s="90"/>
      <c r="CP507" s="90"/>
      <c r="CQ507" s="90"/>
      <c r="CR507" s="90"/>
      <c r="CS507" s="90"/>
      <c r="CT507" s="90"/>
      <c r="CU507" s="90"/>
      <c r="CV507" s="90"/>
      <c r="CW507" s="90"/>
      <c r="CX507" s="90"/>
    </row>
    <row r="508" spans="3:102" ht="23.25" x14ac:dyDescent="0.35">
      <c r="C508" s="90"/>
      <c r="D508" s="90"/>
      <c r="E508" s="90"/>
      <c r="F508" s="90"/>
      <c r="G508" s="90"/>
      <c r="H508" s="90"/>
      <c r="I508" s="90"/>
      <c r="J508" s="90"/>
      <c r="K508" s="90"/>
      <c r="L508" s="90"/>
      <c r="M508" s="90"/>
      <c r="N508" s="90"/>
      <c r="O508" s="90"/>
      <c r="P508" s="90"/>
      <c r="Q508" s="90"/>
      <c r="R508" s="90"/>
      <c r="S508" s="90"/>
      <c r="T508" s="90"/>
      <c r="U508" s="90"/>
      <c r="V508" s="90"/>
      <c r="W508" s="90"/>
      <c r="X508" s="90"/>
      <c r="Y508" s="90"/>
      <c r="Z508" s="90"/>
      <c r="AA508" s="90"/>
      <c r="AB508" s="90"/>
      <c r="AC508" s="90"/>
      <c r="AD508" s="90"/>
      <c r="AE508" s="90"/>
      <c r="AF508" s="90"/>
      <c r="AG508" s="90"/>
      <c r="AH508" s="90"/>
      <c r="AI508" s="90"/>
      <c r="AJ508" s="90"/>
      <c r="AK508" s="90"/>
      <c r="AL508" s="90"/>
      <c r="AM508" s="90"/>
      <c r="AN508" s="90"/>
      <c r="AO508" s="90"/>
      <c r="AP508" s="90"/>
      <c r="AQ508" s="90"/>
      <c r="AR508" s="90"/>
      <c r="AS508" s="90"/>
      <c r="AT508" s="90"/>
      <c r="AU508" s="90"/>
      <c r="AV508" s="90"/>
      <c r="AW508" s="90"/>
      <c r="AX508" s="90"/>
      <c r="AY508" s="90"/>
      <c r="AZ508" s="90"/>
      <c r="BA508" s="90"/>
      <c r="BB508" s="90"/>
      <c r="BC508" s="90"/>
      <c r="BD508" s="90"/>
      <c r="BE508" s="90"/>
      <c r="BF508" s="90"/>
      <c r="BG508" s="90"/>
      <c r="BH508" s="90"/>
      <c r="BI508" s="90"/>
      <c r="BJ508" s="90"/>
      <c r="BK508" s="90"/>
      <c r="BL508" s="90"/>
      <c r="BM508" s="90"/>
      <c r="BN508" s="90"/>
      <c r="BO508" s="90"/>
      <c r="BP508" s="90"/>
      <c r="BQ508" s="90"/>
      <c r="BR508" s="90"/>
      <c r="BS508" s="90"/>
      <c r="BT508" s="90"/>
      <c r="BU508" s="90"/>
      <c r="BV508" s="90"/>
      <c r="BW508" s="90"/>
      <c r="BX508" s="90"/>
      <c r="BY508" s="90"/>
      <c r="BZ508" s="90"/>
      <c r="CA508" s="90"/>
      <c r="CB508" s="90"/>
      <c r="CC508" s="90"/>
      <c r="CD508" s="90"/>
      <c r="CE508" s="90"/>
      <c r="CF508" s="90"/>
      <c r="CG508" s="90"/>
      <c r="CH508" s="90"/>
      <c r="CI508" s="90"/>
      <c r="CJ508" s="90"/>
      <c r="CK508" s="90"/>
      <c r="CL508" s="90"/>
      <c r="CM508" s="90"/>
      <c r="CN508" s="90"/>
      <c r="CO508" s="90"/>
      <c r="CP508" s="90"/>
      <c r="CQ508" s="90"/>
      <c r="CR508" s="90"/>
      <c r="CS508" s="90"/>
      <c r="CT508" s="90"/>
      <c r="CU508" s="90"/>
      <c r="CV508" s="90"/>
      <c r="CW508" s="90"/>
      <c r="CX508" s="90"/>
    </row>
    <row r="509" spans="3:102" ht="23.25" x14ac:dyDescent="0.35">
      <c r="C509" s="90"/>
      <c r="D509" s="90"/>
      <c r="E509" s="90"/>
      <c r="F509" s="90"/>
      <c r="G509" s="90"/>
      <c r="H509" s="90"/>
      <c r="I509" s="90"/>
      <c r="J509" s="90"/>
      <c r="K509" s="90"/>
      <c r="L509" s="90"/>
      <c r="M509" s="90"/>
      <c r="N509" s="90"/>
      <c r="O509" s="90"/>
      <c r="P509" s="90"/>
      <c r="Q509" s="90"/>
      <c r="R509" s="90"/>
      <c r="S509" s="90"/>
      <c r="T509" s="90"/>
      <c r="U509" s="90"/>
      <c r="V509" s="90"/>
      <c r="W509" s="90"/>
      <c r="X509" s="90"/>
      <c r="Y509" s="90"/>
      <c r="Z509" s="90"/>
      <c r="AA509" s="90"/>
      <c r="AB509" s="90"/>
      <c r="AC509" s="90"/>
      <c r="AD509" s="90"/>
      <c r="AE509" s="90"/>
      <c r="AF509" s="90"/>
      <c r="AG509" s="90"/>
      <c r="AH509" s="90"/>
      <c r="AI509" s="90"/>
      <c r="AJ509" s="90"/>
      <c r="AK509" s="90"/>
      <c r="AL509" s="90"/>
      <c r="AM509" s="90"/>
      <c r="AN509" s="90"/>
      <c r="AO509" s="90"/>
      <c r="AP509" s="90"/>
      <c r="AQ509" s="90"/>
      <c r="AR509" s="90"/>
      <c r="AS509" s="90"/>
      <c r="AT509" s="90"/>
      <c r="AU509" s="90"/>
      <c r="AV509" s="90"/>
      <c r="AW509" s="90"/>
      <c r="AX509" s="90"/>
      <c r="AY509" s="90"/>
      <c r="AZ509" s="90"/>
      <c r="BA509" s="90"/>
      <c r="BB509" s="90"/>
      <c r="BC509" s="90"/>
      <c r="BD509" s="90"/>
      <c r="BE509" s="90"/>
      <c r="BF509" s="90"/>
      <c r="BG509" s="90"/>
      <c r="BH509" s="90"/>
      <c r="BI509" s="90"/>
      <c r="BJ509" s="90"/>
      <c r="BK509" s="90"/>
      <c r="BL509" s="90"/>
      <c r="BM509" s="90"/>
      <c r="BN509" s="90"/>
      <c r="BO509" s="90"/>
      <c r="BP509" s="90"/>
      <c r="BQ509" s="90"/>
      <c r="BR509" s="90"/>
      <c r="BS509" s="90"/>
      <c r="BT509" s="90"/>
      <c r="BU509" s="90"/>
      <c r="BV509" s="90"/>
      <c r="BW509" s="90"/>
      <c r="BX509" s="90"/>
      <c r="BY509" s="90"/>
      <c r="BZ509" s="90"/>
      <c r="CA509" s="90"/>
      <c r="CB509" s="90"/>
      <c r="CC509" s="90"/>
      <c r="CD509" s="90"/>
      <c r="CE509" s="90"/>
      <c r="CF509" s="90"/>
      <c r="CG509" s="90"/>
      <c r="CH509" s="90"/>
      <c r="CI509" s="90"/>
      <c r="CJ509" s="90"/>
      <c r="CK509" s="90"/>
      <c r="CL509" s="90"/>
      <c r="CM509" s="90"/>
      <c r="CN509" s="90"/>
      <c r="CO509" s="90"/>
      <c r="CP509" s="90"/>
      <c r="CQ509" s="90"/>
      <c r="CR509" s="90"/>
      <c r="CS509" s="90"/>
      <c r="CT509" s="90"/>
      <c r="CU509" s="90"/>
      <c r="CV509" s="90"/>
      <c r="CW509" s="90"/>
      <c r="CX509" s="90"/>
    </row>
    <row r="510" spans="3:102" ht="23.25" x14ac:dyDescent="0.35">
      <c r="C510" s="90"/>
      <c r="D510" s="90"/>
      <c r="E510" s="90"/>
      <c r="F510" s="90"/>
      <c r="G510" s="90"/>
      <c r="H510" s="90"/>
      <c r="I510" s="90"/>
      <c r="J510" s="90"/>
      <c r="K510" s="90"/>
      <c r="L510" s="90"/>
      <c r="M510" s="90"/>
      <c r="N510" s="90"/>
      <c r="O510" s="90"/>
      <c r="P510" s="90"/>
      <c r="Q510" s="90"/>
      <c r="R510" s="90"/>
      <c r="S510" s="90"/>
      <c r="T510" s="90"/>
      <c r="U510" s="90"/>
      <c r="V510" s="90"/>
      <c r="W510" s="90"/>
      <c r="X510" s="90"/>
      <c r="Y510" s="90"/>
      <c r="Z510" s="90"/>
      <c r="AA510" s="90"/>
      <c r="AB510" s="90"/>
      <c r="AC510" s="90"/>
      <c r="AD510" s="90"/>
      <c r="AE510" s="90"/>
      <c r="AF510" s="90"/>
      <c r="AG510" s="90"/>
      <c r="AH510" s="90"/>
      <c r="AI510" s="90"/>
      <c r="AJ510" s="90"/>
      <c r="AK510" s="90"/>
      <c r="AL510" s="90"/>
      <c r="AM510" s="90"/>
      <c r="AN510" s="90"/>
      <c r="AO510" s="90"/>
      <c r="AP510" s="90"/>
      <c r="AQ510" s="90"/>
      <c r="AR510" s="90"/>
      <c r="AS510" s="90"/>
      <c r="AT510" s="90"/>
      <c r="AU510" s="90"/>
      <c r="AV510" s="90"/>
      <c r="AW510" s="90"/>
      <c r="AX510" s="90"/>
      <c r="AY510" s="90"/>
      <c r="AZ510" s="90"/>
      <c r="BA510" s="90"/>
      <c r="BB510" s="90"/>
      <c r="BC510" s="90"/>
      <c r="BD510" s="90"/>
      <c r="BE510" s="90"/>
      <c r="BF510" s="90"/>
      <c r="BG510" s="90"/>
      <c r="BH510" s="90"/>
      <c r="BI510" s="90"/>
      <c r="BJ510" s="90"/>
      <c r="BK510" s="90"/>
      <c r="BL510" s="90"/>
      <c r="BM510" s="90"/>
      <c r="BN510" s="90"/>
      <c r="BO510" s="90"/>
      <c r="BP510" s="90"/>
      <c r="BQ510" s="90"/>
      <c r="BR510" s="90"/>
      <c r="BS510" s="90"/>
      <c r="BT510" s="90"/>
      <c r="BU510" s="90"/>
      <c r="BV510" s="90"/>
      <c r="BW510" s="90"/>
      <c r="BX510" s="90"/>
      <c r="BY510" s="90"/>
      <c r="BZ510" s="90"/>
      <c r="CA510" s="90"/>
      <c r="CB510" s="90"/>
      <c r="CC510" s="90"/>
      <c r="CD510" s="90"/>
      <c r="CE510" s="90"/>
      <c r="CF510" s="90"/>
      <c r="CG510" s="90"/>
      <c r="CH510" s="90"/>
      <c r="CI510" s="90"/>
      <c r="CJ510" s="90"/>
      <c r="CK510" s="90"/>
      <c r="CL510" s="90"/>
      <c r="CM510" s="90"/>
      <c r="CN510" s="90"/>
      <c r="CO510" s="90"/>
      <c r="CP510" s="90"/>
      <c r="CQ510" s="90"/>
      <c r="CR510" s="90"/>
      <c r="CS510" s="90"/>
      <c r="CT510" s="90"/>
      <c r="CU510" s="90"/>
      <c r="CV510" s="90"/>
      <c r="CW510" s="90"/>
      <c r="CX510" s="90"/>
    </row>
    <row r="511" spans="3:102" ht="23.25" x14ac:dyDescent="0.35">
      <c r="C511" s="90"/>
      <c r="D511" s="90"/>
      <c r="E511" s="90"/>
      <c r="F511" s="90"/>
      <c r="G511" s="90"/>
      <c r="H511" s="90"/>
      <c r="I511" s="90"/>
      <c r="J511" s="90"/>
      <c r="K511" s="90"/>
      <c r="L511" s="90"/>
      <c r="M511" s="90"/>
      <c r="N511" s="90"/>
      <c r="O511" s="90"/>
      <c r="P511" s="90"/>
      <c r="Q511" s="90"/>
      <c r="R511" s="90"/>
      <c r="S511" s="90"/>
      <c r="T511" s="90"/>
      <c r="U511" s="90"/>
      <c r="V511" s="90"/>
      <c r="W511" s="90"/>
      <c r="X511" s="90"/>
      <c r="Y511" s="90"/>
      <c r="Z511" s="90"/>
      <c r="AA511" s="90"/>
      <c r="AB511" s="90"/>
      <c r="AC511" s="90"/>
      <c r="AD511" s="90"/>
      <c r="AE511" s="90"/>
      <c r="AF511" s="90"/>
      <c r="AG511" s="90"/>
      <c r="AH511" s="90"/>
      <c r="AI511" s="90"/>
      <c r="AJ511" s="90"/>
      <c r="AK511" s="90"/>
      <c r="AL511" s="90"/>
      <c r="AM511" s="90"/>
      <c r="AN511" s="90"/>
      <c r="AO511" s="90"/>
      <c r="AP511" s="90"/>
      <c r="AQ511" s="90"/>
      <c r="AR511" s="90"/>
      <c r="AS511" s="90"/>
      <c r="AT511" s="90"/>
      <c r="AU511" s="90"/>
      <c r="AV511" s="90"/>
      <c r="AW511" s="90"/>
      <c r="AX511" s="90"/>
      <c r="AY511" s="90"/>
      <c r="AZ511" s="90"/>
      <c r="BA511" s="90"/>
      <c r="BB511" s="90"/>
      <c r="BC511" s="90"/>
      <c r="BD511" s="90"/>
      <c r="BE511" s="90"/>
      <c r="BF511" s="90"/>
      <c r="BG511" s="90"/>
      <c r="BH511" s="90"/>
      <c r="BI511" s="90"/>
      <c r="BJ511" s="90"/>
      <c r="BK511" s="90"/>
      <c r="BL511" s="90"/>
      <c r="BM511" s="90"/>
      <c r="BN511" s="90"/>
      <c r="BO511" s="90"/>
      <c r="BP511" s="90"/>
      <c r="BQ511" s="90"/>
      <c r="BR511" s="90"/>
      <c r="BS511" s="90"/>
      <c r="BT511" s="90"/>
      <c r="BU511" s="90"/>
      <c r="BV511" s="90"/>
      <c r="BW511" s="90"/>
      <c r="BX511" s="90"/>
      <c r="BY511" s="90"/>
      <c r="BZ511" s="90"/>
      <c r="CA511" s="90"/>
      <c r="CB511" s="90"/>
      <c r="CC511" s="90"/>
      <c r="CD511" s="90"/>
      <c r="CE511" s="90"/>
      <c r="CF511" s="90"/>
      <c r="CG511" s="90"/>
      <c r="CH511" s="90"/>
      <c r="CI511" s="90"/>
      <c r="CJ511" s="90"/>
      <c r="CK511" s="90"/>
      <c r="CL511" s="90"/>
      <c r="CM511" s="90"/>
      <c r="CN511" s="90"/>
      <c r="CO511" s="90"/>
      <c r="CP511" s="90"/>
      <c r="CQ511" s="90"/>
      <c r="CR511" s="90"/>
      <c r="CS511" s="90"/>
      <c r="CT511" s="90"/>
      <c r="CU511" s="90"/>
      <c r="CV511" s="90"/>
      <c r="CW511" s="90"/>
      <c r="CX511" s="90"/>
    </row>
    <row r="512" spans="3:102" ht="23.25" x14ac:dyDescent="0.35"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  <c r="Z512" s="90"/>
      <c r="AA512" s="90"/>
      <c r="AB512" s="90"/>
      <c r="AC512" s="90"/>
      <c r="AD512" s="90"/>
      <c r="AE512" s="90"/>
      <c r="AF512" s="90"/>
      <c r="AG512" s="90"/>
      <c r="AH512" s="90"/>
      <c r="AI512" s="90"/>
      <c r="AJ512" s="90"/>
      <c r="AK512" s="90"/>
      <c r="AL512" s="90"/>
      <c r="AM512" s="90"/>
      <c r="AN512" s="90"/>
      <c r="AO512" s="90"/>
      <c r="AP512" s="90"/>
      <c r="AQ512" s="90"/>
      <c r="AR512" s="90"/>
      <c r="AS512" s="90"/>
      <c r="AT512" s="90"/>
      <c r="AU512" s="90"/>
      <c r="AV512" s="90"/>
      <c r="AW512" s="90"/>
      <c r="AX512" s="90"/>
      <c r="AY512" s="90"/>
      <c r="AZ512" s="90"/>
      <c r="BA512" s="90"/>
      <c r="BB512" s="90"/>
      <c r="BC512" s="90"/>
      <c r="BD512" s="90"/>
      <c r="BE512" s="90"/>
      <c r="BF512" s="90"/>
      <c r="BG512" s="90"/>
      <c r="BH512" s="90"/>
      <c r="BI512" s="90"/>
      <c r="BJ512" s="90"/>
      <c r="BK512" s="90"/>
      <c r="BL512" s="90"/>
      <c r="BM512" s="90"/>
      <c r="BN512" s="90"/>
      <c r="BO512" s="90"/>
      <c r="BP512" s="90"/>
      <c r="BQ512" s="90"/>
      <c r="BR512" s="90"/>
      <c r="BS512" s="90"/>
      <c r="BT512" s="90"/>
      <c r="BU512" s="90"/>
      <c r="BV512" s="90"/>
      <c r="BW512" s="90"/>
      <c r="BX512" s="90"/>
      <c r="BY512" s="90"/>
      <c r="BZ512" s="90"/>
      <c r="CA512" s="90"/>
      <c r="CB512" s="90"/>
      <c r="CC512" s="90"/>
      <c r="CD512" s="90"/>
      <c r="CE512" s="90"/>
      <c r="CF512" s="90"/>
      <c r="CG512" s="90"/>
      <c r="CH512" s="90"/>
      <c r="CI512" s="90"/>
      <c r="CJ512" s="90"/>
      <c r="CK512" s="90"/>
      <c r="CL512" s="90"/>
      <c r="CM512" s="90"/>
      <c r="CN512" s="90"/>
      <c r="CO512" s="90"/>
      <c r="CP512" s="90"/>
      <c r="CQ512" s="90"/>
      <c r="CR512" s="90"/>
      <c r="CS512" s="90"/>
      <c r="CT512" s="90"/>
      <c r="CU512" s="90"/>
      <c r="CV512" s="90"/>
      <c r="CW512" s="90"/>
      <c r="CX512" s="90"/>
    </row>
    <row r="513" spans="3:102" ht="23.25" x14ac:dyDescent="0.35">
      <c r="C513" s="90"/>
      <c r="D513" s="90"/>
      <c r="E513" s="90"/>
      <c r="F513" s="90"/>
      <c r="G513" s="90"/>
      <c r="H513" s="90"/>
      <c r="I513" s="90"/>
      <c r="J513" s="90"/>
      <c r="K513" s="90"/>
      <c r="L513" s="90"/>
      <c r="M513" s="90"/>
      <c r="N513" s="90"/>
      <c r="O513" s="90"/>
      <c r="P513" s="90"/>
      <c r="Q513" s="90"/>
      <c r="R513" s="90"/>
      <c r="S513" s="90"/>
      <c r="T513" s="90"/>
      <c r="U513" s="90"/>
      <c r="V513" s="90"/>
      <c r="W513" s="90"/>
      <c r="X513" s="90"/>
      <c r="Y513" s="90"/>
      <c r="Z513" s="90"/>
      <c r="AA513" s="90"/>
      <c r="AB513" s="90"/>
      <c r="AC513" s="90"/>
      <c r="AD513" s="90"/>
      <c r="AE513" s="90"/>
      <c r="AF513" s="90"/>
      <c r="AG513" s="90"/>
      <c r="AH513" s="90"/>
      <c r="AI513" s="90"/>
      <c r="AJ513" s="90"/>
      <c r="AK513" s="90"/>
      <c r="AL513" s="90"/>
      <c r="AM513" s="90"/>
      <c r="AN513" s="90"/>
      <c r="AO513" s="90"/>
      <c r="AP513" s="90"/>
      <c r="AQ513" s="90"/>
      <c r="AR513" s="90"/>
      <c r="AS513" s="90"/>
      <c r="AT513" s="90"/>
      <c r="AU513" s="90"/>
      <c r="AV513" s="90"/>
      <c r="AW513" s="90"/>
      <c r="AX513" s="90"/>
      <c r="AY513" s="90"/>
      <c r="AZ513" s="90"/>
      <c r="BA513" s="90"/>
      <c r="BB513" s="90"/>
      <c r="BC513" s="90"/>
      <c r="BD513" s="90"/>
      <c r="BE513" s="90"/>
      <c r="BF513" s="90"/>
      <c r="BG513" s="90"/>
      <c r="BH513" s="90"/>
      <c r="BI513" s="90"/>
      <c r="BJ513" s="90"/>
      <c r="BK513" s="90"/>
      <c r="BL513" s="90"/>
      <c r="BM513" s="90"/>
      <c r="BN513" s="90"/>
      <c r="BO513" s="90"/>
      <c r="BP513" s="90"/>
      <c r="BQ513" s="90"/>
      <c r="BR513" s="90"/>
      <c r="BS513" s="90"/>
      <c r="BT513" s="90"/>
      <c r="BU513" s="90"/>
      <c r="BV513" s="90"/>
      <c r="BW513" s="90"/>
      <c r="BX513" s="90"/>
      <c r="BY513" s="90"/>
      <c r="BZ513" s="90"/>
      <c r="CA513" s="90"/>
      <c r="CB513" s="90"/>
      <c r="CC513" s="90"/>
      <c r="CD513" s="90"/>
      <c r="CE513" s="90"/>
      <c r="CF513" s="90"/>
      <c r="CG513" s="90"/>
      <c r="CH513" s="90"/>
      <c r="CI513" s="90"/>
      <c r="CJ513" s="90"/>
      <c r="CK513" s="90"/>
      <c r="CL513" s="90"/>
      <c r="CM513" s="90"/>
      <c r="CN513" s="90"/>
      <c r="CO513" s="90"/>
      <c r="CP513" s="90"/>
      <c r="CQ513" s="90"/>
      <c r="CR513" s="90"/>
      <c r="CS513" s="90"/>
      <c r="CT513" s="90"/>
      <c r="CU513" s="90"/>
      <c r="CV513" s="90"/>
      <c r="CW513" s="90"/>
      <c r="CX513" s="90"/>
    </row>
    <row r="514" spans="3:102" ht="23.25" x14ac:dyDescent="0.35">
      <c r="C514" s="90"/>
      <c r="D514" s="90"/>
      <c r="E514" s="90"/>
      <c r="F514" s="90"/>
      <c r="G514" s="90"/>
      <c r="H514" s="90"/>
      <c r="I514" s="90"/>
      <c r="J514" s="90"/>
      <c r="K514" s="90"/>
      <c r="L514" s="90"/>
      <c r="M514" s="90"/>
      <c r="N514" s="90"/>
      <c r="O514" s="90"/>
      <c r="P514" s="90"/>
      <c r="Q514" s="90"/>
      <c r="R514" s="90"/>
      <c r="S514" s="90"/>
      <c r="T514" s="90"/>
      <c r="U514" s="90"/>
      <c r="V514" s="90"/>
      <c r="W514" s="90"/>
      <c r="X514" s="90"/>
      <c r="Y514" s="90"/>
      <c r="Z514" s="90"/>
      <c r="AA514" s="90"/>
      <c r="AB514" s="90"/>
      <c r="AC514" s="90"/>
      <c r="AD514" s="90"/>
      <c r="AE514" s="90"/>
      <c r="AF514" s="90"/>
      <c r="AG514" s="90"/>
      <c r="AH514" s="90"/>
      <c r="AI514" s="90"/>
      <c r="AJ514" s="90"/>
      <c r="AK514" s="90"/>
      <c r="AL514" s="90"/>
      <c r="AM514" s="90"/>
      <c r="AN514" s="90"/>
      <c r="AO514" s="90"/>
      <c r="AP514" s="90"/>
      <c r="AQ514" s="90"/>
      <c r="AR514" s="90"/>
      <c r="AS514" s="90"/>
      <c r="AT514" s="90"/>
      <c r="AU514" s="90"/>
      <c r="AV514" s="90"/>
      <c r="AW514" s="90"/>
      <c r="AX514" s="90"/>
      <c r="AY514" s="90"/>
      <c r="AZ514" s="90"/>
      <c r="BA514" s="90"/>
      <c r="BB514" s="90"/>
      <c r="BC514" s="90"/>
      <c r="BD514" s="90"/>
      <c r="BE514" s="90"/>
      <c r="BF514" s="90"/>
      <c r="BG514" s="90"/>
      <c r="BH514" s="90"/>
      <c r="BI514" s="90"/>
      <c r="BJ514" s="90"/>
      <c r="BK514" s="90"/>
      <c r="BL514" s="90"/>
      <c r="BM514" s="90"/>
      <c r="BN514" s="90"/>
      <c r="BO514" s="90"/>
      <c r="BP514" s="90"/>
      <c r="BQ514" s="90"/>
      <c r="BR514" s="90"/>
      <c r="BS514" s="90"/>
      <c r="BT514" s="90"/>
      <c r="BU514" s="90"/>
      <c r="BV514" s="90"/>
      <c r="BW514" s="90"/>
      <c r="BX514" s="90"/>
      <c r="BY514" s="90"/>
      <c r="BZ514" s="90"/>
      <c r="CA514" s="90"/>
      <c r="CB514" s="90"/>
      <c r="CC514" s="90"/>
      <c r="CD514" s="90"/>
      <c r="CE514" s="90"/>
      <c r="CF514" s="90"/>
      <c r="CG514" s="90"/>
      <c r="CH514" s="90"/>
      <c r="CI514" s="90"/>
      <c r="CJ514" s="90"/>
      <c r="CK514" s="90"/>
      <c r="CL514" s="90"/>
      <c r="CM514" s="90"/>
      <c r="CN514" s="90"/>
      <c r="CO514" s="90"/>
      <c r="CP514" s="90"/>
      <c r="CQ514" s="90"/>
      <c r="CR514" s="90"/>
      <c r="CS514" s="90"/>
      <c r="CT514" s="90"/>
      <c r="CU514" s="90"/>
      <c r="CV514" s="90"/>
      <c r="CW514" s="90"/>
      <c r="CX514" s="90"/>
    </row>
    <row r="515" spans="3:102" ht="23.25" x14ac:dyDescent="0.35">
      <c r="C515" s="90"/>
      <c r="D515" s="90"/>
      <c r="E515" s="90"/>
      <c r="F515" s="90"/>
      <c r="G515" s="90"/>
      <c r="H515" s="90"/>
      <c r="I515" s="90"/>
      <c r="J515" s="90"/>
      <c r="K515" s="90"/>
      <c r="L515" s="90"/>
      <c r="M515" s="90"/>
      <c r="N515" s="90"/>
      <c r="O515" s="90"/>
      <c r="P515" s="90"/>
      <c r="Q515" s="90"/>
      <c r="R515" s="90"/>
      <c r="S515" s="90"/>
      <c r="T515" s="90"/>
      <c r="U515" s="90"/>
      <c r="V515" s="90"/>
      <c r="W515" s="90"/>
      <c r="X515" s="90"/>
      <c r="Y515" s="90"/>
      <c r="Z515" s="90"/>
      <c r="AA515" s="90"/>
      <c r="AB515" s="90"/>
      <c r="AC515" s="90"/>
      <c r="AD515" s="90"/>
      <c r="AE515" s="90"/>
      <c r="AF515" s="90"/>
      <c r="AG515" s="90"/>
      <c r="AH515" s="90"/>
      <c r="AI515" s="90"/>
      <c r="AJ515" s="90"/>
      <c r="AK515" s="90"/>
      <c r="AL515" s="90"/>
      <c r="AM515" s="90"/>
      <c r="AN515" s="90"/>
      <c r="AO515" s="90"/>
      <c r="AP515" s="90"/>
      <c r="AQ515" s="90"/>
      <c r="AR515" s="90"/>
      <c r="AS515" s="90"/>
      <c r="AT515" s="90"/>
      <c r="AU515" s="90"/>
      <c r="AV515" s="90"/>
      <c r="AW515" s="90"/>
      <c r="AX515" s="90"/>
      <c r="AY515" s="90"/>
      <c r="AZ515" s="90"/>
      <c r="BA515" s="90"/>
      <c r="BB515" s="90"/>
      <c r="BC515" s="90"/>
      <c r="BD515" s="90"/>
      <c r="BE515" s="90"/>
      <c r="BF515" s="90"/>
      <c r="BG515" s="90"/>
      <c r="BH515" s="90"/>
      <c r="BI515" s="90"/>
      <c r="BJ515" s="90"/>
      <c r="BK515" s="90"/>
      <c r="BL515" s="90"/>
      <c r="BM515" s="90"/>
      <c r="BN515" s="90"/>
      <c r="BO515" s="90"/>
      <c r="BP515" s="90"/>
      <c r="BQ515" s="90"/>
      <c r="BR515" s="90"/>
      <c r="BS515" s="90"/>
      <c r="BT515" s="90"/>
      <c r="BU515" s="90"/>
      <c r="BV515" s="90"/>
      <c r="BW515" s="90"/>
      <c r="BX515" s="90"/>
      <c r="BY515" s="90"/>
      <c r="BZ515" s="90"/>
      <c r="CA515" s="90"/>
      <c r="CB515" s="90"/>
      <c r="CC515" s="90"/>
      <c r="CD515" s="90"/>
      <c r="CE515" s="90"/>
      <c r="CF515" s="90"/>
      <c r="CG515" s="90"/>
      <c r="CH515" s="90"/>
      <c r="CI515" s="90"/>
      <c r="CJ515" s="90"/>
      <c r="CK515" s="90"/>
      <c r="CL515" s="90"/>
      <c r="CM515" s="90"/>
      <c r="CN515" s="90"/>
      <c r="CO515" s="90"/>
      <c r="CP515" s="90"/>
      <c r="CQ515" s="90"/>
      <c r="CR515" s="90"/>
      <c r="CS515" s="90"/>
      <c r="CT515" s="90"/>
      <c r="CU515" s="90"/>
      <c r="CV515" s="90"/>
      <c r="CW515" s="90"/>
      <c r="CX515" s="90"/>
    </row>
    <row r="516" spans="3:102" ht="23.25" x14ac:dyDescent="0.35"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  <c r="O516" s="90"/>
      <c r="P516" s="90"/>
      <c r="Q516" s="90"/>
      <c r="R516" s="90"/>
      <c r="S516" s="90"/>
      <c r="T516" s="90"/>
      <c r="U516" s="90"/>
      <c r="V516" s="90"/>
      <c r="W516" s="90"/>
      <c r="X516" s="90"/>
      <c r="Y516" s="90"/>
      <c r="Z516" s="90"/>
      <c r="AA516" s="90"/>
      <c r="AB516" s="90"/>
      <c r="AC516" s="90"/>
      <c r="AD516" s="90"/>
      <c r="AE516" s="90"/>
      <c r="AF516" s="90"/>
      <c r="AG516" s="90"/>
      <c r="AH516" s="90"/>
      <c r="AI516" s="90"/>
      <c r="AJ516" s="90"/>
      <c r="AK516" s="90"/>
      <c r="AL516" s="90"/>
      <c r="AM516" s="90"/>
      <c r="AN516" s="90"/>
      <c r="AO516" s="90"/>
      <c r="AP516" s="90"/>
      <c r="AQ516" s="90"/>
      <c r="AR516" s="90"/>
      <c r="AS516" s="90"/>
      <c r="AT516" s="90"/>
      <c r="AU516" s="90"/>
      <c r="AV516" s="90"/>
      <c r="AW516" s="90"/>
      <c r="AX516" s="90"/>
      <c r="AY516" s="90"/>
      <c r="AZ516" s="90"/>
      <c r="BA516" s="90"/>
      <c r="BB516" s="90"/>
      <c r="BC516" s="90"/>
      <c r="BD516" s="90"/>
      <c r="BE516" s="90"/>
      <c r="BF516" s="90"/>
      <c r="BG516" s="90"/>
      <c r="BH516" s="90"/>
      <c r="BI516" s="90"/>
      <c r="BJ516" s="90"/>
      <c r="BK516" s="90"/>
      <c r="BL516" s="90"/>
      <c r="BM516" s="90"/>
      <c r="BN516" s="90"/>
      <c r="BO516" s="90"/>
      <c r="BP516" s="90"/>
      <c r="BQ516" s="90"/>
      <c r="BR516" s="90"/>
      <c r="BS516" s="90"/>
      <c r="BT516" s="90"/>
      <c r="BU516" s="90"/>
      <c r="BV516" s="90"/>
      <c r="BW516" s="90"/>
      <c r="BX516" s="90"/>
      <c r="BY516" s="90"/>
      <c r="BZ516" s="90"/>
      <c r="CA516" s="90"/>
      <c r="CB516" s="90"/>
      <c r="CC516" s="90"/>
      <c r="CD516" s="90"/>
      <c r="CE516" s="90"/>
      <c r="CF516" s="90"/>
      <c r="CG516" s="90"/>
      <c r="CH516" s="90"/>
      <c r="CI516" s="90"/>
      <c r="CJ516" s="90"/>
      <c r="CK516" s="90"/>
      <c r="CL516" s="90"/>
      <c r="CM516" s="90"/>
      <c r="CN516" s="90"/>
      <c r="CO516" s="90"/>
      <c r="CP516" s="90"/>
      <c r="CQ516" s="90"/>
      <c r="CR516" s="90"/>
      <c r="CS516" s="90"/>
      <c r="CT516" s="90"/>
      <c r="CU516" s="90"/>
      <c r="CV516" s="90"/>
      <c r="CW516" s="90"/>
      <c r="CX516" s="90"/>
    </row>
    <row r="517" spans="3:102" ht="23.25" x14ac:dyDescent="0.35"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  <c r="Z517" s="90"/>
      <c r="AA517" s="90"/>
      <c r="AB517" s="90"/>
      <c r="AC517" s="90"/>
      <c r="AD517" s="90"/>
      <c r="AE517" s="90"/>
      <c r="AF517" s="90"/>
      <c r="AG517" s="90"/>
      <c r="AH517" s="90"/>
      <c r="AI517" s="90"/>
      <c r="AJ517" s="90"/>
      <c r="AK517" s="90"/>
      <c r="AL517" s="90"/>
      <c r="AM517" s="90"/>
      <c r="AN517" s="90"/>
      <c r="AO517" s="90"/>
      <c r="AP517" s="90"/>
      <c r="AQ517" s="90"/>
      <c r="AR517" s="90"/>
      <c r="AS517" s="90"/>
      <c r="AT517" s="90"/>
      <c r="AU517" s="90"/>
      <c r="AV517" s="90"/>
      <c r="AW517" s="90"/>
      <c r="AX517" s="90"/>
      <c r="AY517" s="90"/>
      <c r="AZ517" s="90"/>
      <c r="BA517" s="90"/>
      <c r="BB517" s="90"/>
      <c r="BC517" s="90"/>
      <c r="BD517" s="90"/>
      <c r="BE517" s="90"/>
      <c r="BF517" s="90"/>
      <c r="BG517" s="90"/>
      <c r="BH517" s="90"/>
      <c r="BI517" s="90"/>
      <c r="BJ517" s="90"/>
      <c r="BK517" s="90"/>
      <c r="BL517" s="90"/>
      <c r="BM517" s="90"/>
      <c r="BN517" s="90"/>
      <c r="BO517" s="90"/>
      <c r="BP517" s="90"/>
      <c r="BQ517" s="90"/>
      <c r="BR517" s="90"/>
      <c r="BS517" s="90"/>
      <c r="BT517" s="90"/>
      <c r="BU517" s="90"/>
      <c r="BV517" s="90"/>
      <c r="BW517" s="90"/>
      <c r="BX517" s="90"/>
      <c r="BY517" s="90"/>
      <c r="BZ517" s="90"/>
      <c r="CA517" s="90"/>
      <c r="CB517" s="90"/>
      <c r="CC517" s="90"/>
      <c r="CD517" s="90"/>
      <c r="CE517" s="90"/>
      <c r="CF517" s="90"/>
      <c r="CG517" s="90"/>
      <c r="CH517" s="90"/>
      <c r="CI517" s="90"/>
      <c r="CJ517" s="90"/>
      <c r="CK517" s="90"/>
      <c r="CL517" s="90"/>
      <c r="CM517" s="90"/>
      <c r="CN517" s="90"/>
      <c r="CO517" s="90"/>
      <c r="CP517" s="90"/>
      <c r="CQ517" s="90"/>
      <c r="CR517" s="90"/>
      <c r="CS517" s="90"/>
      <c r="CT517" s="90"/>
      <c r="CU517" s="90"/>
      <c r="CV517" s="90"/>
      <c r="CW517" s="90"/>
      <c r="CX517" s="90"/>
    </row>
    <row r="518" spans="3:102" ht="23.25" x14ac:dyDescent="0.35">
      <c r="C518" s="90"/>
      <c r="D518" s="90"/>
      <c r="E518" s="90"/>
      <c r="F518" s="90"/>
      <c r="G518" s="90"/>
      <c r="H518" s="90"/>
      <c r="I518" s="90"/>
      <c r="J518" s="90"/>
      <c r="K518" s="90"/>
      <c r="L518" s="90"/>
      <c r="M518" s="90"/>
      <c r="N518" s="90"/>
      <c r="O518" s="90"/>
      <c r="P518" s="90"/>
      <c r="Q518" s="90"/>
      <c r="R518" s="90"/>
      <c r="S518" s="90"/>
      <c r="T518" s="90"/>
      <c r="U518" s="90"/>
      <c r="V518" s="90"/>
      <c r="W518" s="90"/>
      <c r="X518" s="90"/>
      <c r="Y518" s="90"/>
      <c r="Z518" s="90"/>
      <c r="AA518" s="90"/>
      <c r="AB518" s="90"/>
      <c r="AC518" s="90"/>
      <c r="AD518" s="90"/>
      <c r="AE518" s="90"/>
      <c r="AF518" s="90"/>
      <c r="AG518" s="90"/>
      <c r="AH518" s="90"/>
      <c r="AI518" s="90"/>
      <c r="AJ518" s="90"/>
      <c r="AK518" s="90"/>
      <c r="AL518" s="90"/>
      <c r="AM518" s="90"/>
      <c r="AN518" s="90"/>
      <c r="AO518" s="90"/>
      <c r="AP518" s="90"/>
      <c r="AQ518" s="90"/>
      <c r="AR518" s="90"/>
      <c r="AS518" s="90"/>
      <c r="AT518" s="90"/>
      <c r="AU518" s="90"/>
      <c r="AV518" s="90"/>
      <c r="AW518" s="90"/>
      <c r="AX518" s="90"/>
      <c r="AY518" s="90"/>
      <c r="AZ518" s="90"/>
      <c r="BA518" s="90"/>
      <c r="BB518" s="90"/>
      <c r="BC518" s="90"/>
      <c r="BD518" s="90"/>
      <c r="BE518" s="90"/>
      <c r="BF518" s="90"/>
      <c r="BG518" s="90"/>
      <c r="BH518" s="90"/>
      <c r="BI518" s="90"/>
      <c r="BJ518" s="90"/>
      <c r="BK518" s="90"/>
      <c r="BL518" s="90"/>
      <c r="BM518" s="90"/>
      <c r="BN518" s="90"/>
      <c r="BO518" s="90"/>
      <c r="BP518" s="90"/>
      <c r="BQ518" s="90"/>
      <c r="BR518" s="90"/>
      <c r="BS518" s="90"/>
      <c r="BT518" s="90"/>
      <c r="BU518" s="90"/>
      <c r="BV518" s="90"/>
      <c r="BW518" s="90"/>
      <c r="BX518" s="90"/>
      <c r="BY518" s="90"/>
      <c r="BZ518" s="90"/>
      <c r="CA518" s="90"/>
      <c r="CB518" s="90"/>
      <c r="CC518" s="90"/>
      <c r="CD518" s="90"/>
      <c r="CE518" s="90"/>
      <c r="CF518" s="90"/>
      <c r="CG518" s="90"/>
      <c r="CH518" s="90"/>
      <c r="CI518" s="90"/>
      <c r="CJ518" s="90"/>
      <c r="CK518" s="90"/>
      <c r="CL518" s="90"/>
      <c r="CM518" s="90"/>
      <c r="CN518" s="90"/>
      <c r="CO518" s="90"/>
      <c r="CP518" s="90"/>
      <c r="CQ518" s="90"/>
      <c r="CR518" s="90"/>
      <c r="CS518" s="90"/>
      <c r="CT518" s="90"/>
      <c r="CU518" s="90"/>
      <c r="CV518" s="90"/>
      <c r="CW518" s="90"/>
      <c r="CX518" s="90"/>
    </row>
    <row r="519" spans="3:102" ht="23.25" x14ac:dyDescent="0.35"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  <c r="Z519" s="90"/>
      <c r="AA519" s="90"/>
      <c r="AB519" s="90"/>
      <c r="AC519" s="90"/>
      <c r="AD519" s="90"/>
      <c r="AE519" s="90"/>
      <c r="AF519" s="90"/>
      <c r="AG519" s="90"/>
      <c r="AH519" s="90"/>
      <c r="AI519" s="90"/>
      <c r="AJ519" s="90"/>
      <c r="AK519" s="90"/>
      <c r="AL519" s="90"/>
      <c r="AM519" s="90"/>
      <c r="AN519" s="90"/>
      <c r="AO519" s="90"/>
      <c r="AP519" s="90"/>
      <c r="AQ519" s="90"/>
      <c r="AR519" s="90"/>
      <c r="AS519" s="90"/>
      <c r="AT519" s="90"/>
      <c r="AU519" s="90"/>
      <c r="AV519" s="90"/>
      <c r="AW519" s="90"/>
      <c r="AX519" s="90"/>
      <c r="AY519" s="90"/>
      <c r="AZ519" s="90"/>
      <c r="BA519" s="90"/>
      <c r="BB519" s="90"/>
      <c r="BC519" s="90"/>
      <c r="BD519" s="90"/>
      <c r="BE519" s="90"/>
      <c r="BF519" s="90"/>
      <c r="BG519" s="90"/>
      <c r="BH519" s="90"/>
      <c r="BI519" s="90"/>
      <c r="BJ519" s="90"/>
      <c r="BK519" s="90"/>
      <c r="BL519" s="90"/>
      <c r="BM519" s="90"/>
      <c r="BN519" s="90"/>
      <c r="BO519" s="90"/>
      <c r="BP519" s="90"/>
      <c r="BQ519" s="90"/>
      <c r="BR519" s="90"/>
      <c r="BS519" s="90"/>
      <c r="BT519" s="90"/>
      <c r="BU519" s="90"/>
      <c r="BV519" s="90"/>
      <c r="BW519" s="90"/>
      <c r="BX519" s="90"/>
      <c r="BY519" s="90"/>
      <c r="BZ519" s="90"/>
      <c r="CA519" s="90"/>
      <c r="CB519" s="90"/>
      <c r="CC519" s="90"/>
      <c r="CD519" s="90"/>
      <c r="CE519" s="90"/>
      <c r="CF519" s="90"/>
      <c r="CG519" s="90"/>
      <c r="CH519" s="90"/>
      <c r="CI519" s="90"/>
      <c r="CJ519" s="90"/>
      <c r="CK519" s="90"/>
      <c r="CL519" s="90"/>
      <c r="CM519" s="90"/>
      <c r="CN519" s="90"/>
      <c r="CO519" s="90"/>
      <c r="CP519" s="90"/>
      <c r="CQ519" s="90"/>
      <c r="CR519" s="90"/>
      <c r="CS519" s="90"/>
      <c r="CT519" s="90"/>
      <c r="CU519" s="90"/>
      <c r="CV519" s="90"/>
      <c r="CW519" s="90"/>
      <c r="CX519" s="90"/>
    </row>
    <row r="520" spans="3:102" ht="23.25" x14ac:dyDescent="0.35">
      <c r="C520" s="90"/>
      <c r="D520" s="90"/>
      <c r="E520" s="90"/>
      <c r="F520" s="90"/>
      <c r="G520" s="90"/>
      <c r="H520" s="90"/>
      <c r="I520" s="90"/>
      <c r="J520" s="90"/>
      <c r="K520" s="90"/>
      <c r="L520" s="90"/>
      <c r="M520" s="90"/>
      <c r="N520" s="90"/>
      <c r="O520" s="90"/>
      <c r="P520" s="90"/>
      <c r="Q520" s="90"/>
      <c r="R520" s="90"/>
      <c r="S520" s="90"/>
      <c r="T520" s="90"/>
      <c r="U520" s="90"/>
      <c r="V520" s="90"/>
      <c r="W520" s="90"/>
      <c r="X520" s="90"/>
      <c r="Y520" s="90"/>
      <c r="Z520" s="90"/>
      <c r="AA520" s="90"/>
      <c r="AB520" s="90"/>
      <c r="AC520" s="90"/>
      <c r="AD520" s="90"/>
      <c r="AE520" s="90"/>
      <c r="AF520" s="90"/>
      <c r="AG520" s="90"/>
      <c r="AH520" s="90"/>
      <c r="AI520" s="90"/>
      <c r="AJ520" s="90"/>
      <c r="AK520" s="90"/>
      <c r="AL520" s="90"/>
      <c r="AM520" s="90"/>
      <c r="AN520" s="90"/>
      <c r="AO520" s="90"/>
      <c r="AP520" s="90"/>
      <c r="AQ520" s="90"/>
      <c r="AR520" s="90"/>
      <c r="AS520" s="90"/>
      <c r="AT520" s="90"/>
      <c r="AU520" s="90"/>
      <c r="AV520" s="90"/>
      <c r="AW520" s="90"/>
      <c r="AX520" s="90"/>
      <c r="AY520" s="90"/>
      <c r="AZ520" s="90"/>
      <c r="BA520" s="90"/>
      <c r="BB520" s="90"/>
      <c r="BC520" s="90"/>
      <c r="BD520" s="90"/>
      <c r="BE520" s="90"/>
      <c r="BF520" s="90"/>
      <c r="BG520" s="90"/>
      <c r="BH520" s="90"/>
      <c r="BI520" s="90"/>
      <c r="BJ520" s="90"/>
      <c r="BK520" s="90"/>
      <c r="BL520" s="90"/>
      <c r="BM520" s="90"/>
      <c r="BN520" s="90"/>
      <c r="BO520" s="90"/>
      <c r="BP520" s="90"/>
      <c r="BQ520" s="90"/>
      <c r="BR520" s="90"/>
      <c r="BS520" s="90"/>
      <c r="BT520" s="90"/>
      <c r="BU520" s="90"/>
      <c r="BV520" s="90"/>
      <c r="BW520" s="90"/>
      <c r="BX520" s="90"/>
      <c r="BY520" s="90"/>
      <c r="BZ520" s="90"/>
      <c r="CA520" s="90"/>
      <c r="CB520" s="90"/>
      <c r="CC520" s="90"/>
      <c r="CD520" s="90"/>
      <c r="CE520" s="90"/>
      <c r="CF520" s="90"/>
      <c r="CG520" s="90"/>
      <c r="CH520" s="90"/>
      <c r="CI520" s="90"/>
      <c r="CJ520" s="90"/>
      <c r="CK520" s="90"/>
      <c r="CL520" s="90"/>
      <c r="CM520" s="90"/>
      <c r="CN520" s="90"/>
      <c r="CO520" s="90"/>
      <c r="CP520" s="90"/>
      <c r="CQ520" s="90"/>
      <c r="CR520" s="90"/>
      <c r="CS520" s="90"/>
      <c r="CT520" s="90"/>
      <c r="CU520" s="90"/>
      <c r="CV520" s="90"/>
      <c r="CW520" s="90"/>
      <c r="CX520" s="90"/>
    </row>
    <row r="521" spans="3:102" ht="23.25" x14ac:dyDescent="0.35">
      <c r="C521" s="90"/>
      <c r="D521" s="90"/>
      <c r="E521" s="90"/>
      <c r="F521" s="90"/>
      <c r="G521" s="90"/>
      <c r="H521" s="90"/>
      <c r="I521" s="90"/>
      <c r="J521" s="90"/>
      <c r="K521" s="90"/>
      <c r="L521" s="90"/>
      <c r="M521" s="90"/>
      <c r="N521" s="90"/>
      <c r="O521" s="90"/>
      <c r="P521" s="90"/>
      <c r="Q521" s="90"/>
      <c r="R521" s="90"/>
      <c r="S521" s="90"/>
      <c r="T521" s="90"/>
      <c r="U521" s="90"/>
      <c r="V521" s="90"/>
      <c r="W521" s="90"/>
      <c r="X521" s="90"/>
      <c r="Y521" s="90"/>
      <c r="Z521" s="90"/>
      <c r="AA521" s="90"/>
      <c r="AB521" s="90"/>
      <c r="AC521" s="90"/>
      <c r="AD521" s="90"/>
      <c r="AE521" s="90"/>
      <c r="AF521" s="90"/>
      <c r="AG521" s="90"/>
      <c r="AH521" s="90"/>
      <c r="AI521" s="90"/>
      <c r="AJ521" s="90"/>
      <c r="AK521" s="90"/>
      <c r="AL521" s="90"/>
      <c r="AM521" s="90"/>
      <c r="AN521" s="90"/>
      <c r="AO521" s="90"/>
      <c r="AP521" s="90"/>
      <c r="AQ521" s="90"/>
      <c r="AR521" s="90"/>
      <c r="AS521" s="90"/>
      <c r="AT521" s="90"/>
      <c r="AU521" s="90"/>
      <c r="AV521" s="90"/>
      <c r="AW521" s="90"/>
      <c r="AX521" s="90"/>
      <c r="AY521" s="90"/>
      <c r="AZ521" s="90"/>
      <c r="BA521" s="90"/>
      <c r="BB521" s="90"/>
      <c r="BC521" s="90"/>
      <c r="BD521" s="90"/>
      <c r="BE521" s="90"/>
      <c r="BF521" s="90"/>
      <c r="BG521" s="90"/>
      <c r="BH521" s="90"/>
      <c r="BI521" s="90"/>
      <c r="BJ521" s="90"/>
      <c r="BK521" s="90"/>
      <c r="BL521" s="90"/>
      <c r="BM521" s="90"/>
      <c r="BN521" s="90"/>
      <c r="BO521" s="90"/>
      <c r="BP521" s="90"/>
      <c r="BQ521" s="90"/>
      <c r="BR521" s="90"/>
      <c r="BS521" s="90"/>
      <c r="BT521" s="90"/>
      <c r="BU521" s="90"/>
      <c r="BV521" s="90"/>
      <c r="BW521" s="90"/>
      <c r="BX521" s="90"/>
      <c r="BY521" s="90"/>
      <c r="BZ521" s="90"/>
      <c r="CA521" s="90"/>
      <c r="CB521" s="90"/>
      <c r="CC521" s="90"/>
      <c r="CD521" s="90"/>
      <c r="CE521" s="90"/>
      <c r="CF521" s="90"/>
      <c r="CG521" s="90"/>
      <c r="CH521" s="90"/>
      <c r="CI521" s="90"/>
      <c r="CJ521" s="90"/>
      <c r="CK521" s="90"/>
      <c r="CL521" s="90"/>
      <c r="CM521" s="90"/>
      <c r="CN521" s="90"/>
      <c r="CO521" s="90"/>
      <c r="CP521" s="90"/>
      <c r="CQ521" s="90"/>
      <c r="CR521" s="90"/>
      <c r="CS521" s="90"/>
      <c r="CT521" s="90"/>
      <c r="CU521" s="90"/>
      <c r="CV521" s="90"/>
      <c r="CW521" s="90"/>
      <c r="CX521" s="90"/>
    </row>
    <row r="522" spans="3:102" ht="23.25" x14ac:dyDescent="0.35">
      <c r="C522" s="90"/>
      <c r="D522" s="90"/>
      <c r="E522" s="90"/>
      <c r="F522" s="90"/>
      <c r="G522" s="90"/>
      <c r="H522" s="90"/>
      <c r="I522" s="90"/>
      <c r="J522" s="90"/>
      <c r="K522" s="90"/>
      <c r="L522" s="90"/>
      <c r="M522" s="90"/>
      <c r="N522" s="90"/>
      <c r="O522" s="90"/>
      <c r="P522" s="90"/>
      <c r="Q522" s="90"/>
      <c r="R522" s="90"/>
      <c r="S522" s="90"/>
      <c r="T522" s="90"/>
      <c r="U522" s="90"/>
      <c r="V522" s="90"/>
      <c r="W522" s="90"/>
      <c r="X522" s="90"/>
      <c r="Y522" s="90"/>
      <c r="Z522" s="90"/>
      <c r="AA522" s="90"/>
      <c r="AB522" s="90"/>
      <c r="AC522" s="90"/>
      <c r="AD522" s="90"/>
      <c r="AE522" s="90"/>
      <c r="AF522" s="90"/>
      <c r="AG522" s="90"/>
      <c r="AH522" s="90"/>
      <c r="AI522" s="90"/>
      <c r="AJ522" s="90"/>
      <c r="AK522" s="90"/>
      <c r="AL522" s="90"/>
      <c r="AM522" s="90"/>
      <c r="AN522" s="90"/>
      <c r="AO522" s="90"/>
      <c r="AP522" s="90"/>
      <c r="AQ522" s="90"/>
      <c r="AR522" s="90"/>
      <c r="AS522" s="90"/>
      <c r="AT522" s="90"/>
      <c r="AU522" s="90"/>
      <c r="AV522" s="90"/>
      <c r="AW522" s="90"/>
      <c r="AX522" s="90"/>
      <c r="AY522" s="90"/>
      <c r="AZ522" s="90"/>
      <c r="BA522" s="90"/>
      <c r="BB522" s="90"/>
      <c r="BC522" s="90"/>
      <c r="BD522" s="90"/>
      <c r="BE522" s="90"/>
      <c r="BF522" s="90"/>
      <c r="BG522" s="90"/>
      <c r="BH522" s="90"/>
      <c r="BI522" s="90"/>
      <c r="BJ522" s="90"/>
      <c r="BK522" s="90"/>
      <c r="BL522" s="90"/>
      <c r="BM522" s="90"/>
      <c r="BN522" s="90"/>
      <c r="BO522" s="90"/>
      <c r="BP522" s="90"/>
      <c r="BQ522" s="90"/>
      <c r="BR522" s="90"/>
      <c r="BS522" s="90"/>
      <c r="BT522" s="90"/>
      <c r="BU522" s="90"/>
      <c r="BV522" s="90"/>
      <c r="BW522" s="90"/>
      <c r="BX522" s="90"/>
      <c r="BY522" s="90"/>
      <c r="BZ522" s="90"/>
      <c r="CA522" s="90"/>
      <c r="CB522" s="90"/>
      <c r="CC522" s="90"/>
      <c r="CD522" s="90"/>
      <c r="CE522" s="90"/>
      <c r="CF522" s="90"/>
      <c r="CG522" s="90"/>
      <c r="CH522" s="90"/>
      <c r="CI522" s="90"/>
      <c r="CJ522" s="90"/>
      <c r="CK522" s="90"/>
      <c r="CL522" s="90"/>
      <c r="CM522" s="90"/>
      <c r="CN522" s="90"/>
      <c r="CO522" s="90"/>
      <c r="CP522" s="90"/>
      <c r="CQ522" s="90"/>
      <c r="CR522" s="90"/>
      <c r="CS522" s="90"/>
      <c r="CT522" s="90"/>
      <c r="CU522" s="90"/>
      <c r="CV522" s="90"/>
      <c r="CW522" s="90"/>
      <c r="CX522" s="90"/>
    </row>
    <row r="523" spans="3:102" ht="23.25" x14ac:dyDescent="0.35">
      <c r="C523" s="90"/>
      <c r="D523" s="90"/>
      <c r="E523" s="90"/>
      <c r="F523" s="90"/>
      <c r="G523" s="90"/>
      <c r="H523" s="90"/>
      <c r="I523" s="90"/>
      <c r="J523" s="90"/>
      <c r="K523" s="90"/>
      <c r="L523" s="90"/>
      <c r="M523" s="90"/>
      <c r="N523" s="90"/>
      <c r="O523" s="90"/>
      <c r="P523" s="90"/>
      <c r="Q523" s="90"/>
      <c r="R523" s="90"/>
      <c r="S523" s="90"/>
      <c r="T523" s="90"/>
      <c r="U523" s="90"/>
      <c r="V523" s="90"/>
      <c r="W523" s="90"/>
      <c r="X523" s="90"/>
      <c r="Y523" s="90"/>
      <c r="Z523" s="90"/>
      <c r="AA523" s="90"/>
      <c r="AB523" s="90"/>
      <c r="AC523" s="90"/>
      <c r="AD523" s="90"/>
      <c r="AE523" s="90"/>
      <c r="AF523" s="90"/>
      <c r="AG523" s="90"/>
      <c r="AH523" s="90"/>
      <c r="AI523" s="90"/>
      <c r="AJ523" s="90"/>
      <c r="AK523" s="90"/>
      <c r="AL523" s="90"/>
      <c r="AM523" s="90"/>
      <c r="AN523" s="90"/>
      <c r="AO523" s="90"/>
      <c r="AP523" s="90"/>
      <c r="AQ523" s="90"/>
      <c r="AR523" s="90"/>
      <c r="AS523" s="90"/>
      <c r="AT523" s="90"/>
      <c r="AU523" s="90"/>
      <c r="AV523" s="90"/>
      <c r="AW523" s="90"/>
      <c r="AX523" s="90"/>
      <c r="AY523" s="90"/>
      <c r="AZ523" s="90"/>
      <c r="BA523" s="90"/>
      <c r="BB523" s="90"/>
      <c r="BC523" s="90"/>
      <c r="BD523" s="90"/>
      <c r="BE523" s="90"/>
      <c r="BF523" s="90"/>
      <c r="BG523" s="90"/>
      <c r="BH523" s="90"/>
      <c r="BI523" s="90"/>
      <c r="BJ523" s="90"/>
      <c r="BK523" s="90"/>
      <c r="BL523" s="90"/>
      <c r="BM523" s="90"/>
      <c r="BN523" s="90"/>
      <c r="BO523" s="90"/>
      <c r="BP523" s="90"/>
      <c r="BQ523" s="90"/>
      <c r="BR523" s="90"/>
      <c r="BS523" s="90"/>
      <c r="BT523" s="90"/>
      <c r="BU523" s="90"/>
      <c r="BV523" s="90"/>
      <c r="BW523" s="90"/>
      <c r="BX523" s="90"/>
      <c r="BY523" s="90"/>
      <c r="BZ523" s="90"/>
      <c r="CA523" s="90"/>
      <c r="CB523" s="90"/>
      <c r="CC523" s="90"/>
      <c r="CD523" s="90"/>
      <c r="CE523" s="90"/>
      <c r="CF523" s="90"/>
      <c r="CG523" s="90"/>
      <c r="CH523" s="90"/>
      <c r="CI523" s="90"/>
      <c r="CJ523" s="90"/>
      <c r="CK523" s="90"/>
      <c r="CL523" s="90"/>
      <c r="CM523" s="90"/>
      <c r="CN523" s="90"/>
      <c r="CO523" s="90"/>
      <c r="CP523" s="90"/>
      <c r="CQ523" s="90"/>
      <c r="CR523" s="90"/>
      <c r="CS523" s="90"/>
      <c r="CT523" s="90"/>
      <c r="CU523" s="90"/>
      <c r="CV523" s="90"/>
      <c r="CW523" s="90"/>
      <c r="CX523" s="90"/>
    </row>
    <row r="524" spans="3:102" ht="23.25" x14ac:dyDescent="0.35">
      <c r="C524" s="90"/>
      <c r="D524" s="90"/>
      <c r="E524" s="90"/>
      <c r="F524" s="90"/>
      <c r="G524" s="90"/>
      <c r="H524" s="90"/>
      <c r="I524" s="90"/>
      <c r="J524" s="90"/>
      <c r="K524" s="90"/>
      <c r="L524" s="90"/>
      <c r="M524" s="90"/>
      <c r="N524" s="90"/>
      <c r="O524" s="90"/>
      <c r="P524" s="90"/>
      <c r="Q524" s="90"/>
      <c r="R524" s="90"/>
      <c r="S524" s="90"/>
      <c r="T524" s="90"/>
      <c r="U524" s="90"/>
      <c r="V524" s="90"/>
      <c r="W524" s="90"/>
      <c r="X524" s="90"/>
      <c r="Y524" s="90"/>
      <c r="Z524" s="90"/>
      <c r="AA524" s="90"/>
      <c r="AB524" s="90"/>
      <c r="AC524" s="90"/>
      <c r="AD524" s="90"/>
      <c r="AE524" s="90"/>
      <c r="AF524" s="90"/>
      <c r="AG524" s="90"/>
      <c r="AH524" s="90"/>
      <c r="AI524" s="90"/>
      <c r="AJ524" s="90"/>
      <c r="AK524" s="90"/>
      <c r="AL524" s="90"/>
      <c r="AM524" s="90"/>
      <c r="AN524" s="90"/>
      <c r="AO524" s="90"/>
      <c r="AP524" s="90"/>
      <c r="AQ524" s="90"/>
      <c r="AR524" s="90"/>
      <c r="AS524" s="90"/>
      <c r="AT524" s="90"/>
      <c r="AU524" s="90"/>
      <c r="AV524" s="90"/>
      <c r="AW524" s="90"/>
      <c r="AX524" s="90"/>
      <c r="AY524" s="90"/>
      <c r="AZ524" s="90"/>
      <c r="BA524" s="90"/>
      <c r="BB524" s="90"/>
      <c r="BC524" s="90"/>
      <c r="BD524" s="90"/>
      <c r="BE524" s="90"/>
      <c r="BF524" s="90"/>
      <c r="BG524" s="90"/>
      <c r="BH524" s="90"/>
      <c r="BI524" s="90"/>
      <c r="BJ524" s="90"/>
      <c r="BK524" s="90"/>
      <c r="BL524" s="90"/>
      <c r="BM524" s="90"/>
      <c r="BN524" s="90"/>
      <c r="BO524" s="90"/>
      <c r="BP524" s="90"/>
      <c r="BQ524" s="90"/>
      <c r="BR524" s="90"/>
      <c r="BS524" s="90"/>
      <c r="BT524" s="90"/>
      <c r="BU524" s="90"/>
      <c r="BV524" s="90"/>
      <c r="BW524" s="90"/>
      <c r="BX524" s="90"/>
      <c r="BY524" s="90"/>
      <c r="BZ524" s="90"/>
      <c r="CA524" s="90"/>
      <c r="CB524" s="90"/>
      <c r="CC524" s="90"/>
      <c r="CD524" s="90"/>
      <c r="CE524" s="90"/>
      <c r="CF524" s="90"/>
      <c r="CG524" s="90"/>
      <c r="CH524" s="90"/>
      <c r="CI524" s="90"/>
      <c r="CJ524" s="90"/>
      <c r="CK524" s="90"/>
      <c r="CL524" s="90"/>
      <c r="CM524" s="90"/>
      <c r="CN524" s="90"/>
      <c r="CO524" s="90"/>
      <c r="CP524" s="90"/>
      <c r="CQ524" s="90"/>
      <c r="CR524" s="90"/>
      <c r="CS524" s="90"/>
      <c r="CT524" s="90"/>
      <c r="CU524" s="90"/>
      <c r="CV524" s="90"/>
      <c r="CW524" s="90"/>
      <c r="CX524" s="90"/>
    </row>
    <row r="525" spans="3:102" ht="23.25" x14ac:dyDescent="0.35"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  <c r="O525" s="90"/>
      <c r="P525" s="90"/>
      <c r="Q525" s="90"/>
      <c r="R525" s="90"/>
      <c r="S525" s="90"/>
      <c r="T525" s="90"/>
      <c r="U525" s="90"/>
      <c r="V525" s="90"/>
      <c r="W525" s="90"/>
      <c r="X525" s="90"/>
      <c r="Y525" s="90"/>
      <c r="Z525" s="90"/>
      <c r="AA525" s="90"/>
      <c r="AB525" s="90"/>
      <c r="AC525" s="90"/>
      <c r="AD525" s="90"/>
      <c r="AE525" s="90"/>
      <c r="AF525" s="90"/>
      <c r="AG525" s="90"/>
      <c r="AH525" s="90"/>
      <c r="AI525" s="90"/>
      <c r="AJ525" s="90"/>
      <c r="AK525" s="90"/>
      <c r="AL525" s="90"/>
      <c r="AM525" s="90"/>
      <c r="AN525" s="90"/>
      <c r="AO525" s="90"/>
      <c r="AP525" s="90"/>
      <c r="AQ525" s="90"/>
      <c r="AR525" s="90"/>
      <c r="AS525" s="90"/>
      <c r="AT525" s="90"/>
      <c r="AU525" s="90"/>
      <c r="AV525" s="90"/>
      <c r="AW525" s="90"/>
      <c r="AX525" s="90"/>
      <c r="AY525" s="90"/>
      <c r="AZ525" s="90"/>
      <c r="BA525" s="90"/>
      <c r="BB525" s="90"/>
      <c r="BC525" s="90"/>
      <c r="BD525" s="90"/>
      <c r="BE525" s="90"/>
      <c r="BF525" s="90"/>
      <c r="BG525" s="90"/>
      <c r="BH525" s="90"/>
      <c r="BI525" s="90"/>
      <c r="BJ525" s="90"/>
      <c r="BK525" s="90"/>
      <c r="BL525" s="90"/>
      <c r="BM525" s="90"/>
      <c r="BN525" s="90"/>
      <c r="BO525" s="90"/>
      <c r="BP525" s="90"/>
      <c r="BQ525" s="90"/>
      <c r="BR525" s="90"/>
      <c r="BS525" s="90"/>
      <c r="BT525" s="90"/>
      <c r="BU525" s="90"/>
      <c r="BV525" s="90"/>
      <c r="BW525" s="90"/>
      <c r="BX525" s="90"/>
      <c r="BY525" s="90"/>
      <c r="BZ525" s="90"/>
      <c r="CA525" s="90"/>
      <c r="CB525" s="90"/>
      <c r="CC525" s="90"/>
      <c r="CD525" s="90"/>
      <c r="CE525" s="90"/>
      <c r="CF525" s="90"/>
      <c r="CG525" s="90"/>
      <c r="CH525" s="90"/>
      <c r="CI525" s="90"/>
      <c r="CJ525" s="90"/>
      <c r="CK525" s="90"/>
      <c r="CL525" s="90"/>
      <c r="CM525" s="90"/>
      <c r="CN525" s="90"/>
      <c r="CO525" s="90"/>
      <c r="CP525" s="90"/>
      <c r="CQ525" s="90"/>
      <c r="CR525" s="90"/>
      <c r="CS525" s="90"/>
      <c r="CT525" s="90"/>
      <c r="CU525" s="90"/>
      <c r="CV525" s="90"/>
      <c r="CW525" s="90"/>
      <c r="CX525" s="90"/>
    </row>
    <row r="526" spans="3:102" ht="23.25" x14ac:dyDescent="0.35">
      <c r="C526" s="90"/>
      <c r="D526" s="90"/>
      <c r="E526" s="90"/>
      <c r="F526" s="90"/>
      <c r="G526" s="90"/>
      <c r="H526" s="90"/>
      <c r="I526" s="90"/>
      <c r="J526" s="90"/>
      <c r="K526" s="90"/>
      <c r="L526" s="90"/>
      <c r="M526" s="90"/>
      <c r="N526" s="90"/>
      <c r="O526" s="90"/>
      <c r="P526" s="90"/>
      <c r="Q526" s="90"/>
      <c r="R526" s="90"/>
      <c r="S526" s="90"/>
      <c r="T526" s="90"/>
      <c r="U526" s="90"/>
      <c r="V526" s="90"/>
      <c r="W526" s="90"/>
      <c r="X526" s="90"/>
      <c r="Y526" s="90"/>
      <c r="Z526" s="90"/>
      <c r="AA526" s="90"/>
      <c r="AB526" s="90"/>
      <c r="AC526" s="90"/>
      <c r="AD526" s="90"/>
      <c r="AE526" s="90"/>
      <c r="AF526" s="90"/>
      <c r="AG526" s="90"/>
      <c r="AH526" s="90"/>
      <c r="AI526" s="90"/>
      <c r="AJ526" s="90"/>
      <c r="AK526" s="90"/>
      <c r="AL526" s="90"/>
      <c r="AM526" s="90"/>
      <c r="AN526" s="90"/>
      <c r="AO526" s="90"/>
      <c r="AP526" s="90"/>
      <c r="AQ526" s="90"/>
      <c r="AR526" s="90"/>
      <c r="AS526" s="90"/>
      <c r="AT526" s="90"/>
      <c r="AU526" s="90"/>
      <c r="AV526" s="90"/>
      <c r="AW526" s="90"/>
      <c r="AX526" s="90"/>
      <c r="AY526" s="90"/>
      <c r="AZ526" s="90"/>
      <c r="BA526" s="90"/>
      <c r="BB526" s="90"/>
      <c r="BC526" s="90"/>
      <c r="BD526" s="90"/>
      <c r="BE526" s="90"/>
      <c r="BF526" s="90"/>
      <c r="BG526" s="90"/>
      <c r="BH526" s="90"/>
      <c r="BI526" s="90"/>
      <c r="BJ526" s="90"/>
      <c r="BK526" s="90"/>
      <c r="BL526" s="90"/>
      <c r="BM526" s="90"/>
      <c r="BN526" s="90"/>
      <c r="BO526" s="90"/>
      <c r="BP526" s="90"/>
      <c r="BQ526" s="90"/>
      <c r="BR526" s="90"/>
      <c r="BS526" s="90"/>
      <c r="BT526" s="90"/>
      <c r="BU526" s="90"/>
      <c r="BV526" s="90"/>
      <c r="BW526" s="90"/>
      <c r="BX526" s="90"/>
      <c r="BY526" s="90"/>
      <c r="BZ526" s="90"/>
      <c r="CA526" s="90"/>
      <c r="CB526" s="90"/>
      <c r="CC526" s="90"/>
      <c r="CD526" s="90"/>
      <c r="CE526" s="90"/>
      <c r="CF526" s="90"/>
      <c r="CG526" s="90"/>
      <c r="CH526" s="90"/>
      <c r="CI526" s="90"/>
      <c r="CJ526" s="90"/>
      <c r="CK526" s="90"/>
      <c r="CL526" s="90"/>
      <c r="CM526" s="90"/>
      <c r="CN526" s="90"/>
      <c r="CO526" s="90"/>
      <c r="CP526" s="90"/>
      <c r="CQ526" s="90"/>
      <c r="CR526" s="90"/>
      <c r="CS526" s="90"/>
      <c r="CT526" s="90"/>
      <c r="CU526" s="90"/>
      <c r="CV526" s="90"/>
      <c r="CW526" s="90"/>
      <c r="CX526" s="90"/>
    </row>
    <row r="527" spans="3:102" ht="23.25" x14ac:dyDescent="0.35">
      <c r="C527" s="90"/>
      <c r="D527" s="90"/>
      <c r="E527" s="90"/>
      <c r="F527" s="90"/>
      <c r="G527" s="90"/>
      <c r="H527" s="90"/>
      <c r="I527" s="90"/>
      <c r="J527" s="90"/>
      <c r="K527" s="90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90"/>
      <c r="Y527" s="90"/>
      <c r="Z527" s="90"/>
      <c r="AA527" s="90"/>
      <c r="AB527" s="90"/>
      <c r="AC527" s="90"/>
      <c r="AD527" s="90"/>
      <c r="AE527" s="90"/>
      <c r="AF527" s="90"/>
      <c r="AG527" s="90"/>
      <c r="AH527" s="90"/>
      <c r="AI527" s="90"/>
      <c r="AJ527" s="90"/>
      <c r="AK527" s="90"/>
      <c r="AL527" s="90"/>
      <c r="AM527" s="90"/>
      <c r="AN527" s="90"/>
      <c r="AO527" s="90"/>
      <c r="AP527" s="90"/>
      <c r="AQ527" s="90"/>
      <c r="AR527" s="90"/>
      <c r="AS527" s="90"/>
      <c r="AT527" s="90"/>
      <c r="AU527" s="90"/>
      <c r="AV527" s="90"/>
      <c r="AW527" s="90"/>
      <c r="AX527" s="90"/>
      <c r="AY527" s="90"/>
      <c r="AZ527" s="90"/>
      <c r="BA527" s="90"/>
      <c r="BB527" s="90"/>
      <c r="BC527" s="90"/>
      <c r="BD527" s="90"/>
      <c r="BE527" s="90"/>
      <c r="BF527" s="90"/>
      <c r="BG527" s="90"/>
      <c r="BH527" s="90"/>
      <c r="BI527" s="90"/>
      <c r="BJ527" s="90"/>
      <c r="BK527" s="90"/>
      <c r="BL527" s="90"/>
      <c r="BM527" s="90"/>
      <c r="BN527" s="90"/>
      <c r="BO527" s="90"/>
      <c r="BP527" s="90"/>
      <c r="BQ527" s="90"/>
      <c r="BR527" s="90"/>
      <c r="BS527" s="90"/>
      <c r="BT527" s="90"/>
      <c r="BU527" s="90"/>
      <c r="BV527" s="90"/>
      <c r="BW527" s="90"/>
      <c r="BX527" s="90"/>
      <c r="BY527" s="90"/>
      <c r="BZ527" s="90"/>
      <c r="CA527" s="90"/>
      <c r="CB527" s="90"/>
      <c r="CC527" s="90"/>
      <c r="CD527" s="90"/>
      <c r="CE527" s="90"/>
      <c r="CF527" s="90"/>
      <c r="CG527" s="90"/>
      <c r="CH527" s="90"/>
      <c r="CI527" s="90"/>
      <c r="CJ527" s="90"/>
      <c r="CK527" s="90"/>
      <c r="CL527" s="90"/>
      <c r="CM527" s="90"/>
      <c r="CN527" s="90"/>
      <c r="CO527" s="90"/>
      <c r="CP527" s="90"/>
      <c r="CQ527" s="90"/>
      <c r="CR527" s="90"/>
      <c r="CS527" s="90"/>
      <c r="CT527" s="90"/>
      <c r="CU527" s="90"/>
      <c r="CV527" s="90"/>
      <c r="CW527" s="90"/>
      <c r="CX527" s="90"/>
    </row>
    <row r="528" spans="3:102" ht="23.25" x14ac:dyDescent="0.35">
      <c r="C528" s="90"/>
      <c r="D528" s="90"/>
      <c r="E528" s="90"/>
      <c r="F528" s="90"/>
      <c r="G528" s="90"/>
      <c r="H528" s="90"/>
      <c r="I528" s="90"/>
      <c r="J528" s="90"/>
      <c r="K528" s="90"/>
      <c r="L528" s="90"/>
      <c r="M528" s="90"/>
      <c r="N528" s="90"/>
      <c r="O528" s="90"/>
      <c r="P528" s="90"/>
      <c r="Q528" s="90"/>
      <c r="R528" s="90"/>
      <c r="S528" s="90"/>
      <c r="T528" s="90"/>
      <c r="U528" s="90"/>
      <c r="V528" s="90"/>
      <c r="W528" s="90"/>
      <c r="X528" s="90"/>
      <c r="Y528" s="90"/>
      <c r="Z528" s="90"/>
      <c r="AA528" s="90"/>
      <c r="AB528" s="90"/>
      <c r="AC528" s="90"/>
      <c r="AD528" s="90"/>
      <c r="AE528" s="90"/>
      <c r="AF528" s="90"/>
      <c r="AG528" s="90"/>
      <c r="AH528" s="90"/>
      <c r="AI528" s="90"/>
      <c r="AJ528" s="90"/>
      <c r="AK528" s="90"/>
      <c r="AL528" s="90"/>
      <c r="AM528" s="90"/>
      <c r="AN528" s="90"/>
      <c r="AO528" s="90"/>
      <c r="AP528" s="90"/>
      <c r="AQ528" s="90"/>
      <c r="AR528" s="90"/>
      <c r="AS528" s="90"/>
      <c r="AT528" s="90"/>
      <c r="AU528" s="90"/>
      <c r="AV528" s="90"/>
      <c r="AW528" s="90"/>
      <c r="AX528" s="90"/>
      <c r="AY528" s="90"/>
      <c r="AZ528" s="90"/>
      <c r="BA528" s="90"/>
      <c r="BB528" s="90"/>
      <c r="BC528" s="90"/>
      <c r="BD528" s="90"/>
      <c r="BE528" s="90"/>
      <c r="BF528" s="90"/>
      <c r="BG528" s="90"/>
      <c r="BH528" s="90"/>
      <c r="BI528" s="90"/>
      <c r="BJ528" s="90"/>
      <c r="BK528" s="90"/>
      <c r="BL528" s="90"/>
      <c r="BM528" s="90"/>
      <c r="BN528" s="90"/>
      <c r="BO528" s="90"/>
      <c r="BP528" s="90"/>
      <c r="BQ528" s="90"/>
      <c r="BR528" s="90"/>
      <c r="BS528" s="90"/>
      <c r="BT528" s="90"/>
      <c r="BU528" s="90"/>
      <c r="BV528" s="90"/>
      <c r="BW528" s="90"/>
      <c r="BX528" s="90"/>
      <c r="BY528" s="90"/>
      <c r="BZ528" s="90"/>
      <c r="CA528" s="90"/>
      <c r="CB528" s="90"/>
      <c r="CC528" s="90"/>
      <c r="CD528" s="90"/>
      <c r="CE528" s="90"/>
      <c r="CF528" s="90"/>
      <c r="CG528" s="90"/>
      <c r="CH528" s="90"/>
      <c r="CI528" s="90"/>
      <c r="CJ528" s="90"/>
      <c r="CK528" s="90"/>
      <c r="CL528" s="90"/>
      <c r="CM528" s="90"/>
      <c r="CN528" s="90"/>
      <c r="CO528" s="90"/>
      <c r="CP528" s="90"/>
      <c r="CQ528" s="90"/>
      <c r="CR528" s="90"/>
      <c r="CS528" s="90"/>
      <c r="CT528" s="90"/>
      <c r="CU528" s="90"/>
      <c r="CV528" s="90"/>
      <c r="CW528" s="90"/>
      <c r="CX528" s="90"/>
    </row>
    <row r="529" spans="3:102" ht="23.25" x14ac:dyDescent="0.35">
      <c r="C529" s="90"/>
      <c r="D529" s="90"/>
      <c r="E529" s="90"/>
      <c r="F529" s="90"/>
      <c r="G529" s="90"/>
      <c r="H529" s="90"/>
      <c r="I529" s="90"/>
      <c r="J529" s="90"/>
      <c r="K529" s="90"/>
      <c r="L529" s="90"/>
      <c r="M529" s="90"/>
      <c r="N529" s="90"/>
      <c r="O529" s="90"/>
      <c r="P529" s="90"/>
      <c r="Q529" s="90"/>
      <c r="R529" s="90"/>
      <c r="S529" s="90"/>
      <c r="T529" s="90"/>
      <c r="U529" s="90"/>
      <c r="V529" s="90"/>
      <c r="W529" s="90"/>
      <c r="X529" s="90"/>
      <c r="Y529" s="90"/>
      <c r="Z529" s="90"/>
      <c r="AA529" s="90"/>
      <c r="AB529" s="90"/>
      <c r="AC529" s="90"/>
      <c r="AD529" s="90"/>
      <c r="AE529" s="90"/>
      <c r="AF529" s="90"/>
      <c r="AG529" s="90"/>
      <c r="AH529" s="90"/>
      <c r="AI529" s="90"/>
      <c r="AJ529" s="90"/>
      <c r="AK529" s="90"/>
      <c r="AL529" s="90"/>
      <c r="AM529" s="90"/>
      <c r="AN529" s="90"/>
      <c r="AO529" s="90"/>
      <c r="AP529" s="90"/>
      <c r="AQ529" s="90"/>
      <c r="AR529" s="90"/>
      <c r="AS529" s="90"/>
      <c r="AT529" s="90"/>
      <c r="AU529" s="90"/>
      <c r="AV529" s="90"/>
      <c r="AW529" s="90"/>
      <c r="AX529" s="90"/>
      <c r="AY529" s="90"/>
      <c r="AZ529" s="90"/>
      <c r="BA529" s="90"/>
      <c r="BB529" s="90"/>
      <c r="BC529" s="90"/>
      <c r="BD529" s="90"/>
      <c r="BE529" s="90"/>
      <c r="BF529" s="90"/>
      <c r="BG529" s="90"/>
      <c r="BH529" s="90"/>
      <c r="BI529" s="90"/>
      <c r="BJ529" s="90"/>
      <c r="BK529" s="90"/>
      <c r="BL529" s="90"/>
      <c r="BM529" s="90"/>
      <c r="BN529" s="90"/>
      <c r="BO529" s="90"/>
      <c r="BP529" s="90"/>
      <c r="BQ529" s="90"/>
      <c r="BR529" s="90"/>
      <c r="BS529" s="90"/>
      <c r="BT529" s="90"/>
      <c r="BU529" s="90"/>
      <c r="BV529" s="90"/>
      <c r="BW529" s="90"/>
      <c r="BX529" s="90"/>
      <c r="BY529" s="90"/>
      <c r="BZ529" s="90"/>
      <c r="CA529" s="90"/>
      <c r="CB529" s="90"/>
      <c r="CC529" s="90"/>
      <c r="CD529" s="90"/>
      <c r="CE529" s="90"/>
      <c r="CF529" s="90"/>
      <c r="CG529" s="90"/>
      <c r="CH529" s="90"/>
      <c r="CI529" s="90"/>
      <c r="CJ529" s="90"/>
      <c r="CK529" s="90"/>
      <c r="CL529" s="90"/>
      <c r="CM529" s="90"/>
      <c r="CN529" s="90"/>
      <c r="CO529" s="90"/>
      <c r="CP529" s="90"/>
      <c r="CQ529" s="90"/>
      <c r="CR529" s="90"/>
      <c r="CS529" s="90"/>
      <c r="CT529" s="90"/>
      <c r="CU529" s="90"/>
      <c r="CV529" s="90"/>
      <c r="CW529" s="90"/>
      <c r="CX529" s="90"/>
    </row>
    <row r="530" spans="3:102" ht="23.25" x14ac:dyDescent="0.35">
      <c r="C530" s="90"/>
      <c r="D530" s="90"/>
      <c r="E530" s="90"/>
      <c r="F530" s="90"/>
      <c r="G530" s="90"/>
      <c r="H530" s="90"/>
      <c r="I530" s="90"/>
      <c r="J530" s="90"/>
      <c r="K530" s="90"/>
      <c r="L530" s="90"/>
      <c r="M530" s="90"/>
      <c r="N530" s="90"/>
      <c r="O530" s="90"/>
      <c r="P530" s="90"/>
      <c r="Q530" s="90"/>
      <c r="R530" s="90"/>
      <c r="S530" s="90"/>
      <c r="T530" s="90"/>
      <c r="U530" s="90"/>
      <c r="V530" s="90"/>
      <c r="W530" s="90"/>
      <c r="X530" s="90"/>
      <c r="Y530" s="90"/>
      <c r="Z530" s="90"/>
      <c r="AA530" s="90"/>
      <c r="AB530" s="90"/>
      <c r="AC530" s="90"/>
      <c r="AD530" s="90"/>
      <c r="AE530" s="90"/>
      <c r="AF530" s="90"/>
      <c r="AG530" s="90"/>
      <c r="AH530" s="90"/>
      <c r="AI530" s="90"/>
      <c r="AJ530" s="90"/>
      <c r="AK530" s="90"/>
      <c r="AL530" s="90"/>
      <c r="AM530" s="90"/>
      <c r="AN530" s="90"/>
      <c r="AO530" s="90"/>
      <c r="AP530" s="90"/>
      <c r="AQ530" s="90"/>
      <c r="AR530" s="90"/>
      <c r="AS530" s="90"/>
      <c r="AT530" s="90"/>
      <c r="AU530" s="90"/>
      <c r="AV530" s="90"/>
      <c r="AW530" s="90"/>
      <c r="AX530" s="90"/>
      <c r="AY530" s="90"/>
      <c r="AZ530" s="90"/>
      <c r="BA530" s="90"/>
      <c r="BB530" s="90"/>
      <c r="BC530" s="90"/>
      <c r="BD530" s="90"/>
      <c r="BE530" s="90"/>
      <c r="BF530" s="90"/>
      <c r="BG530" s="90"/>
      <c r="BH530" s="90"/>
      <c r="BI530" s="90"/>
      <c r="BJ530" s="90"/>
      <c r="BK530" s="90"/>
      <c r="BL530" s="90"/>
      <c r="BM530" s="90"/>
      <c r="BN530" s="90"/>
      <c r="BO530" s="90"/>
      <c r="BP530" s="90"/>
      <c r="BQ530" s="90"/>
      <c r="BR530" s="90"/>
      <c r="BS530" s="90"/>
      <c r="BT530" s="90"/>
      <c r="BU530" s="90"/>
      <c r="BV530" s="90"/>
      <c r="BW530" s="90"/>
      <c r="BX530" s="90"/>
      <c r="BY530" s="90"/>
      <c r="BZ530" s="90"/>
      <c r="CA530" s="90"/>
      <c r="CB530" s="90"/>
      <c r="CC530" s="90"/>
      <c r="CD530" s="90"/>
      <c r="CE530" s="90"/>
      <c r="CF530" s="90"/>
      <c r="CG530" s="90"/>
      <c r="CH530" s="90"/>
      <c r="CI530" s="90"/>
      <c r="CJ530" s="90"/>
      <c r="CK530" s="90"/>
      <c r="CL530" s="90"/>
      <c r="CM530" s="90"/>
      <c r="CN530" s="90"/>
      <c r="CO530" s="90"/>
      <c r="CP530" s="90"/>
      <c r="CQ530" s="90"/>
      <c r="CR530" s="90"/>
      <c r="CS530" s="90"/>
      <c r="CT530" s="90"/>
      <c r="CU530" s="90"/>
      <c r="CV530" s="90"/>
      <c r="CW530" s="90"/>
      <c r="CX530" s="90"/>
    </row>
    <row r="531" spans="3:102" ht="23.25" x14ac:dyDescent="0.35">
      <c r="C531" s="90"/>
      <c r="D531" s="90"/>
      <c r="E531" s="90"/>
      <c r="F531" s="90"/>
      <c r="G531" s="90"/>
      <c r="H531" s="90"/>
      <c r="I531" s="90"/>
      <c r="J531" s="90"/>
      <c r="K531" s="90"/>
      <c r="L531" s="90"/>
      <c r="M531" s="90"/>
      <c r="N531" s="90"/>
      <c r="O531" s="90"/>
      <c r="P531" s="90"/>
      <c r="Q531" s="90"/>
      <c r="R531" s="90"/>
      <c r="S531" s="90"/>
      <c r="T531" s="90"/>
      <c r="U531" s="90"/>
      <c r="V531" s="90"/>
      <c r="W531" s="90"/>
      <c r="X531" s="90"/>
      <c r="Y531" s="90"/>
      <c r="Z531" s="90"/>
      <c r="AA531" s="90"/>
      <c r="AB531" s="90"/>
      <c r="AC531" s="90"/>
      <c r="AD531" s="90"/>
      <c r="AE531" s="90"/>
      <c r="AF531" s="90"/>
      <c r="AG531" s="90"/>
      <c r="AH531" s="90"/>
      <c r="AI531" s="90"/>
      <c r="AJ531" s="90"/>
      <c r="AK531" s="90"/>
      <c r="AL531" s="90"/>
      <c r="AM531" s="90"/>
      <c r="AN531" s="90"/>
      <c r="AO531" s="90"/>
      <c r="AP531" s="90"/>
      <c r="AQ531" s="90"/>
      <c r="AR531" s="90"/>
      <c r="AS531" s="90"/>
      <c r="AT531" s="90"/>
      <c r="AU531" s="90"/>
      <c r="AV531" s="90"/>
      <c r="AW531" s="90"/>
      <c r="AX531" s="90"/>
      <c r="AY531" s="90"/>
      <c r="AZ531" s="90"/>
      <c r="BA531" s="90"/>
      <c r="BB531" s="90"/>
      <c r="BC531" s="90"/>
      <c r="BD531" s="90"/>
      <c r="BE531" s="90"/>
      <c r="BF531" s="90"/>
      <c r="BG531" s="90"/>
      <c r="BH531" s="90"/>
      <c r="BI531" s="90"/>
      <c r="BJ531" s="90"/>
      <c r="BK531" s="90"/>
      <c r="BL531" s="90"/>
      <c r="BM531" s="90"/>
      <c r="BN531" s="90"/>
      <c r="BO531" s="90"/>
      <c r="BP531" s="90"/>
      <c r="BQ531" s="90"/>
      <c r="BR531" s="90"/>
      <c r="BS531" s="90"/>
      <c r="BT531" s="90"/>
      <c r="BU531" s="90"/>
      <c r="BV531" s="90"/>
      <c r="BW531" s="90"/>
      <c r="BX531" s="90"/>
      <c r="BY531" s="90"/>
      <c r="BZ531" s="90"/>
      <c r="CA531" s="90"/>
      <c r="CB531" s="90"/>
      <c r="CC531" s="90"/>
      <c r="CD531" s="90"/>
      <c r="CE531" s="90"/>
      <c r="CF531" s="90"/>
      <c r="CG531" s="90"/>
      <c r="CH531" s="90"/>
      <c r="CI531" s="90"/>
      <c r="CJ531" s="90"/>
      <c r="CK531" s="90"/>
      <c r="CL531" s="90"/>
      <c r="CM531" s="90"/>
      <c r="CN531" s="90"/>
      <c r="CO531" s="90"/>
      <c r="CP531" s="90"/>
      <c r="CQ531" s="90"/>
      <c r="CR531" s="90"/>
      <c r="CS531" s="90"/>
      <c r="CT531" s="90"/>
      <c r="CU531" s="90"/>
      <c r="CV531" s="90"/>
      <c r="CW531" s="90"/>
      <c r="CX531" s="90"/>
    </row>
    <row r="532" spans="3:102" ht="23.25" x14ac:dyDescent="0.35">
      <c r="C532" s="90"/>
      <c r="D532" s="90"/>
      <c r="E532" s="90"/>
      <c r="F532" s="90"/>
      <c r="G532" s="90"/>
      <c r="H532" s="90"/>
      <c r="I532" s="90"/>
      <c r="J532" s="90"/>
      <c r="K532" s="90"/>
      <c r="L532" s="90"/>
      <c r="M532" s="90"/>
      <c r="N532" s="90"/>
      <c r="O532" s="90"/>
      <c r="P532" s="90"/>
      <c r="Q532" s="90"/>
      <c r="R532" s="90"/>
      <c r="S532" s="90"/>
      <c r="T532" s="90"/>
      <c r="U532" s="90"/>
      <c r="V532" s="90"/>
      <c r="W532" s="90"/>
      <c r="X532" s="90"/>
      <c r="Y532" s="90"/>
      <c r="Z532" s="90"/>
      <c r="AA532" s="90"/>
      <c r="AB532" s="90"/>
      <c r="AC532" s="90"/>
      <c r="AD532" s="90"/>
      <c r="AE532" s="90"/>
      <c r="AF532" s="90"/>
      <c r="AG532" s="90"/>
      <c r="AH532" s="90"/>
      <c r="AI532" s="90"/>
      <c r="AJ532" s="90"/>
      <c r="AK532" s="90"/>
      <c r="AL532" s="90"/>
      <c r="AM532" s="90"/>
      <c r="AN532" s="90"/>
      <c r="AO532" s="90"/>
      <c r="AP532" s="90"/>
      <c r="AQ532" s="90"/>
      <c r="AR532" s="90"/>
      <c r="AS532" s="90"/>
      <c r="AT532" s="90"/>
      <c r="AU532" s="90"/>
      <c r="AV532" s="90"/>
      <c r="AW532" s="90"/>
      <c r="AX532" s="90"/>
      <c r="AY532" s="90"/>
      <c r="AZ532" s="90"/>
      <c r="BA532" s="90"/>
      <c r="BB532" s="90"/>
      <c r="BC532" s="90"/>
      <c r="BD532" s="90"/>
      <c r="BE532" s="90"/>
      <c r="BF532" s="90"/>
      <c r="BG532" s="90"/>
      <c r="BH532" s="90"/>
      <c r="BI532" s="90"/>
      <c r="BJ532" s="90"/>
      <c r="BK532" s="90"/>
      <c r="BL532" s="90"/>
      <c r="BM532" s="90"/>
      <c r="BN532" s="90"/>
      <c r="BO532" s="90"/>
      <c r="BP532" s="90"/>
      <c r="BQ532" s="90"/>
      <c r="BR532" s="90"/>
      <c r="BS532" s="90"/>
      <c r="BT532" s="90"/>
      <c r="BU532" s="90"/>
      <c r="BV532" s="90"/>
      <c r="BW532" s="90"/>
      <c r="BX532" s="90"/>
      <c r="BY532" s="90"/>
      <c r="BZ532" s="90"/>
      <c r="CA532" s="90"/>
      <c r="CB532" s="90"/>
      <c r="CC532" s="90"/>
      <c r="CD532" s="90"/>
      <c r="CE532" s="90"/>
      <c r="CF532" s="90"/>
      <c r="CG532" s="90"/>
      <c r="CH532" s="90"/>
      <c r="CI532" s="90"/>
      <c r="CJ532" s="90"/>
      <c r="CK532" s="90"/>
      <c r="CL532" s="90"/>
      <c r="CM532" s="90"/>
      <c r="CN532" s="90"/>
      <c r="CO532" s="90"/>
      <c r="CP532" s="90"/>
      <c r="CQ532" s="90"/>
      <c r="CR532" s="90"/>
      <c r="CS532" s="90"/>
      <c r="CT532" s="90"/>
      <c r="CU532" s="90"/>
      <c r="CV532" s="90"/>
      <c r="CW532" s="90"/>
      <c r="CX532" s="90"/>
    </row>
    <row r="533" spans="3:102" ht="23.25" x14ac:dyDescent="0.35">
      <c r="C533" s="90"/>
      <c r="D533" s="90"/>
      <c r="E533" s="90"/>
      <c r="F533" s="90"/>
      <c r="G533" s="90"/>
      <c r="H533" s="90"/>
      <c r="I533" s="90"/>
      <c r="J533" s="90"/>
      <c r="K533" s="90"/>
      <c r="L533" s="90"/>
      <c r="M533" s="90"/>
      <c r="N533" s="90"/>
      <c r="O533" s="90"/>
      <c r="P533" s="90"/>
      <c r="Q533" s="90"/>
      <c r="R533" s="90"/>
      <c r="S533" s="90"/>
      <c r="T533" s="90"/>
      <c r="U533" s="90"/>
      <c r="V533" s="90"/>
      <c r="W533" s="90"/>
      <c r="X533" s="90"/>
      <c r="Y533" s="90"/>
      <c r="Z533" s="90"/>
      <c r="AA533" s="90"/>
      <c r="AB533" s="90"/>
      <c r="AC533" s="90"/>
      <c r="AD533" s="90"/>
      <c r="AE533" s="90"/>
      <c r="AF533" s="90"/>
      <c r="AG533" s="90"/>
      <c r="AH533" s="90"/>
      <c r="AI533" s="90"/>
      <c r="AJ533" s="90"/>
      <c r="AK533" s="90"/>
      <c r="AL533" s="90"/>
      <c r="AM533" s="90"/>
      <c r="AN533" s="90"/>
      <c r="AO533" s="90"/>
      <c r="AP533" s="90"/>
      <c r="AQ533" s="90"/>
      <c r="AR533" s="90"/>
      <c r="AS533" s="90"/>
      <c r="AT533" s="90"/>
      <c r="AU533" s="90"/>
      <c r="AV533" s="90"/>
      <c r="AW533" s="90"/>
      <c r="AX533" s="90"/>
      <c r="AY533" s="90"/>
      <c r="AZ533" s="90"/>
      <c r="BA533" s="90"/>
      <c r="BB533" s="90"/>
      <c r="BC533" s="90"/>
      <c r="BD533" s="90"/>
      <c r="BE533" s="90"/>
      <c r="BF533" s="90"/>
      <c r="BG533" s="90"/>
      <c r="BH533" s="90"/>
      <c r="BI533" s="90"/>
      <c r="BJ533" s="90"/>
      <c r="BK533" s="90"/>
      <c r="BL533" s="90"/>
      <c r="BM533" s="90"/>
      <c r="BN533" s="90"/>
      <c r="BO533" s="90"/>
      <c r="BP533" s="90"/>
      <c r="BQ533" s="90"/>
      <c r="BR533" s="90"/>
      <c r="BS533" s="90"/>
      <c r="BT533" s="90"/>
      <c r="BU533" s="90"/>
      <c r="BV533" s="90"/>
      <c r="BW533" s="90"/>
      <c r="BX533" s="90"/>
      <c r="BY533" s="90"/>
      <c r="BZ533" s="90"/>
      <c r="CA533" s="90"/>
      <c r="CB533" s="90"/>
      <c r="CC533" s="90"/>
      <c r="CD533" s="90"/>
      <c r="CE533" s="90"/>
      <c r="CF533" s="90"/>
      <c r="CG533" s="90"/>
      <c r="CH533" s="90"/>
      <c r="CI533" s="90"/>
      <c r="CJ533" s="90"/>
      <c r="CK533" s="90"/>
      <c r="CL533" s="90"/>
      <c r="CM533" s="90"/>
      <c r="CN533" s="90"/>
      <c r="CO533" s="90"/>
      <c r="CP533" s="90"/>
      <c r="CQ533" s="90"/>
      <c r="CR533" s="90"/>
      <c r="CS533" s="90"/>
      <c r="CT533" s="90"/>
      <c r="CU533" s="90"/>
      <c r="CV533" s="90"/>
      <c r="CW533" s="90"/>
      <c r="CX533" s="90"/>
    </row>
    <row r="534" spans="3:102" ht="23.25" x14ac:dyDescent="0.35"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90"/>
      <c r="N534" s="90"/>
      <c r="O534" s="90"/>
      <c r="P534" s="90"/>
      <c r="Q534" s="90"/>
      <c r="R534" s="90"/>
      <c r="S534" s="90"/>
      <c r="T534" s="90"/>
      <c r="U534" s="90"/>
      <c r="V534" s="90"/>
      <c r="W534" s="90"/>
      <c r="X534" s="90"/>
      <c r="Y534" s="90"/>
      <c r="Z534" s="90"/>
      <c r="AA534" s="90"/>
      <c r="AB534" s="90"/>
      <c r="AC534" s="90"/>
      <c r="AD534" s="90"/>
      <c r="AE534" s="90"/>
      <c r="AF534" s="90"/>
      <c r="AG534" s="90"/>
      <c r="AH534" s="90"/>
      <c r="AI534" s="90"/>
      <c r="AJ534" s="90"/>
      <c r="AK534" s="90"/>
      <c r="AL534" s="90"/>
      <c r="AM534" s="90"/>
      <c r="AN534" s="90"/>
      <c r="AO534" s="90"/>
      <c r="AP534" s="90"/>
      <c r="AQ534" s="90"/>
      <c r="AR534" s="90"/>
      <c r="AS534" s="90"/>
      <c r="AT534" s="90"/>
      <c r="AU534" s="90"/>
      <c r="AV534" s="90"/>
      <c r="AW534" s="90"/>
      <c r="AX534" s="90"/>
      <c r="AY534" s="90"/>
      <c r="AZ534" s="90"/>
      <c r="BA534" s="90"/>
      <c r="BB534" s="90"/>
      <c r="BC534" s="90"/>
      <c r="BD534" s="90"/>
      <c r="BE534" s="90"/>
      <c r="BF534" s="90"/>
      <c r="BG534" s="90"/>
      <c r="BH534" s="90"/>
      <c r="BI534" s="90"/>
      <c r="BJ534" s="90"/>
      <c r="BK534" s="90"/>
      <c r="BL534" s="90"/>
      <c r="BM534" s="90"/>
      <c r="BN534" s="90"/>
      <c r="BO534" s="90"/>
      <c r="BP534" s="90"/>
      <c r="BQ534" s="90"/>
      <c r="BR534" s="90"/>
      <c r="BS534" s="90"/>
      <c r="BT534" s="90"/>
      <c r="BU534" s="90"/>
      <c r="BV534" s="90"/>
      <c r="BW534" s="90"/>
      <c r="BX534" s="90"/>
      <c r="BY534" s="90"/>
      <c r="BZ534" s="90"/>
      <c r="CA534" s="90"/>
      <c r="CB534" s="90"/>
      <c r="CC534" s="90"/>
      <c r="CD534" s="90"/>
      <c r="CE534" s="90"/>
      <c r="CF534" s="90"/>
      <c r="CG534" s="90"/>
      <c r="CH534" s="90"/>
      <c r="CI534" s="90"/>
      <c r="CJ534" s="90"/>
      <c r="CK534" s="90"/>
      <c r="CL534" s="90"/>
      <c r="CM534" s="90"/>
      <c r="CN534" s="90"/>
      <c r="CO534" s="90"/>
      <c r="CP534" s="90"/>
      <c r="CQ534" s="90"/>
      <c r="CR534" s="90"/>
      <c r="CS534" s="90"/>
      <c r="CT534" s="90"/>
      <c r="CU534" s="90"/>
      <c r="CV534" s="90"/>
      <c r="CW534" s="90"/>
      <c r="CX534" s="90"/>
    </row>
    <row r="535" spans="3:102" ht="23.25" x14ac:dyDescent="0.35">
      <c r="C535" s="90"/>
      <c r="D535" s="90"/>
      <c r="E535" s="90"/>
      <c r="F535" s="90"/>
      <c r="G535" s="90"/>
      <c r="H535" s="90"/>
      <c r="I535" s="90"/>
      <c r="J535" s="90"/>
      <c r="K535" s="90"/>
      <c r="L535" s="90"/>
      <c r="M535" s="90"/>
      <c r="N535" s="90"/>
      <c r="O535" s="90"/>
      <c r="P535" s="90"/>
      <c r="Q535" s="90"/>
      <c r="R535" s="90"/>
      <c r="S535" s="90"/>
      <c r="T535" s="90"/>
      <c r="U535" s="90"/>
      <c r="V535" s="90"/>
      <c r="W535" s="90"/>
      <c r="X535" s="90"/>
      <c r="Y535" s="90"/>
      <c r="Z535" s="90"/>
      <c r="AA535" s="90"/>
      <c r="AB535" s="90"/>
      <c r="AC535" s="90"/>
      <c r="AD535" s="90"/>
      <c r="AE535" s="90"/>
      <c r="AF535" s="90"/>
      <c r="AG535" s="90"/>
      <c r="AH535" s="90"/>
      <c r="AI535" s="90"/>
      <c r="AJ535" s="90"/>
      <c r="AK535" s="90"/>
      <c r="AL535" s="90"/>
      <c r="AM535" s="90"/>
      <c r="AN535" s="90"/>
      <c r="AO535" s="90"/>
      <c r="AP535" s="90"/>
      <c r="AQ535" s="90"/>
      <c r="AR535" s="90"/>
      <c r="AS535" s="90"/>
      <c r="AT535" s="90"/>
      <c r="AU535" s="90"/>
      <c r="AV535" s="90"/>
      <c r="AW535" s="90"/>
      <c r="AX535" s="90"/>
      <c r="AY535" s="90"/>
      <c r="AZ535" s="90"/>
      <c r="BA535" s="90"/>
      <c r="BB535" s="90"/>
      <c r="BC535" s="90"/>
      <c r="BD535" s="90"/>
      <c r="BE535" s="90"/>
      <c r="BF535" s="90"/>
      <c r="BG535" s="90"/>
      <c r="BH535" s="90"/>
      <c r="BI535" s="90"/>
      <c r="BJ535" s="90"/>
      <c r="BK535" s="90"/>
      <c r="BL535" s="90"/>
      <c r="BM535" s="90"/>
      <c r="BN535" s="90"/>
      <c r="BO535" s="90"/>
      <c r="BP535" s="90"/>
      <c r="BQ535" s="90"/>
      <c r="BR535" s="90"/>
      <c r="BS535" s="90"/>
      <c r="BT535" s="90"/>
      <c r="BU535" s="90"/>
      <c r="BV535" s="90"/>
      <c r="BW535" s="90"/>
      <c r="BX535" s="90"/>
      <c r="BY535" s="90"/>
      <c r="BZ535" s="90"/>
      <c r="CA535" s="90"/>
      <c r="CB535" s="90"/>
      <c r="CC535" s="90"/>
      <c r="CD535" s="90"/>
      <c r="CE535" s="90"/>
      <c r="CF535" s="90"/>
      <c r="CG535" s="90"/>
      <c r="CH535" s="90"/>
      <c r="CI535" s="90"/>
      <c r="CJ535" s="90"/>
      <c r="CK535" s="90"/>
      <c r="CL535" s="90"/>
      <c r="CM535" s="90"/>
      <c r="CN535" s="90"/>
      <c r="CO535" s="90"/>
      <c r="CP535" s="90"/>
      <c r="CQ535" s="90"/>
      <c r="CR535" s="90"/>
      <c r="CS535" s="90"/>
      <c r="CT535" s="90"/>
      <c r="CU535" s="90"/>
      <c r="CV535" s="90"/>
      <c r="CW535" s="90"/>
      <c r="CX535" s="90"/>
    </row>
    <row r="536" spans="3:102" ht="23.25" x14ac:dyDescent="0.35">
      <c r="C536" s="90"/>
      <c r="D536" s="90"/>
      <c r="E536" s="90"/>
      <c r="F536" s="90"/>
      <c r="G536" s="90"/>
      <c r="H536" s="90"/>
      <c r="I536" s="90"/>
      <c r="J536" s="90"/>
      <c r="K536" s="90"/>
      <c r="L536" s="90"/>
      <c r="M536" s="90"/>
      <c r="N536" s="90"/>
      <c r="O536" s="90"/>
      <c r="P536" s="90"/>
      <c r="Q536" s="90"/>
      <c r="R536" s="90"/>
      <c r="S536" s="90"/>
      <c r="T536" s="90"/>
      <c r="U536" s="90"/>
      <c r="V536" s="90"/>
      <c r="W536" s="90"/>
      <c r="X536" s="90"/>
      <c r="Y536" s="90"/>
      <c r="Z536" s="90"/>
      <c r="AA536" s="90"/>
      <c r="AB536" s="90"/>
      <c r="AC536" s="90"/>
      <c r="AD536" s="90"/>
      <c r="AE536" s="90"/>
      <c r="AF536" s="90"/>
      <c r="AG536" s="90"/>
      <c r="AH536" s="90"/>
      <c r="AI536" s="90"/>
      <c r="AJ536" s="90"/>
      <c r="AK536" s="90"/>
      <c r="AL536" s="90"/>
      <c r="AM536" s="90"/>
      <c r="AN536" s="90"/>
      <c r="AO536" s="90"/>
      <c r="AP536" s="90"/>
      <c r="AQ536" s="90"/>
      <c r="AR536" s="90"/>
      <c r="AS536" s="90"/>
      <c r="AT536" s="90"/>
      <c r="AU536" s="90"/>
      <c r="AV536" s="90"/>
      <c r="AW536" s="90"/>
      <c r="AX536" s="90"/>
      <c r="AY536" s="90"/>
      <c r="AZ536" s="90"/>
      <c r="BA536" s="90"/>
      <c r="BB536" s="90"/>
      <c r="BC536" s="90"/>
      <c r="BD536" s="90"/>
      <c r="BE536" s="90"/>
      <c r="BF536" s="90"/>
      <c r="BG536" s="90"/>
      <c r="BH536" s="90"/>
      <c r="BI536" s="90"/>
      <c r="BJ536" s="90"/>
      <c r="BK536" s="90"/>
      <c r="BL536" s="90"/>
      <c r="BM536" s="90"/>
      <c r="BN536" s="90"/>
      <c r="BO536" s="90"/>
      <c r="BP536" s="90"/>
      <c r="BQ536" s="90"/>
      <c r="BR536" s="90"/>
      <c r="BS536" s="90"/>
      <c r="BT536" s="90"/>
      <c r="BU536" s="90"/>
      <c r="BV536" s="90"/>
      <c r="BW536" s="90"/>
      <c r="BX536" s="90"/>
      <c r="BY536" s="90"/>
      <c r="BZ536" s="90"/>
      <c r="CA536" s="90"/>
      <c r="CB536" s="90"/>
      <c r="CC536" s="90"/>
      <c r="CD536" s="90"/>
      <c r="CE536" s="90"/>
      <c r="CF536" s="90"/>
      <c r="CG536" s="90"/>
      <c r="CH536" s="90"/>
      <c r="CI536" s="90"/>
      <c r="CJ536" s="90"/>
      <c r="CK536" s="90"/>
      <c r="CL536" s="90"/>
      <c r="CM536" s="90"/>
      <c r="CN536" s="90"/>
      <c r="CO536" s="90"/>
      <c r="CP536" s="90"/>
      <c r="CQ536" s="90"/>
      <c r="CR536" s="90"/>
      <c r="CS536" s="90"/>
      <c r="CT536" s="90"/>
      <c r="CU536" s="90"/>
      <c r="CV536" s="90"/>
      <c r="CW536" s="90"/>
      <c r="CX536" s="90"/>
    </row>
    <row r="537" spans="3:102" ht="23.25" x14ac:dyDescent="0.35">
      <c r="C537" s="90"/>
      <c r="D537" s="90"/>
      <c r="E537" s="90"/>
      <c r="F537" s="90"/>
      <c r="G537" s="90"/>
      <c r="H537" s="90"/>
      <c r="I537" s="90"/>
      <c r="J537" s="90"/>
      <c r="K537" s="90"/>
      <c r="L537" s="90"/>
      <c r="M537" s="90"/>
      <c r="N537" s="90"/>
      <c r="O537" s="90"/>
      <c r="P537" s="90"/>
      <c r="Q537" s="90"/>
      <c r="R537" s="90"/>
      <c r="S537" s="90"/>
      <c r="T537" s="90"/>
      <c r="U537" s="90"/>
      <c r="V537" s="90"/>
      <c r="W537" s="90"/>
      <c r="X537" s="90"/>
      <c r="Y537" s="90"/>
      <c r="Z537" s="90"/>
      <c r="AA537" s="90"/>
      <c r="AB537" s="90"/>
      <c r="AC537" s="90"/>
      <c r="AD537" s="90"/>
      <c r="AE537" s="90"/>
      <c r="AF537" s="90"/>
      <c r="AG537" s="90"/>
      <c r="AH537" s="90"/>
      <c r="AI537" s="90"/>
      <c r="AJ537" s="90"/>
      <c r="AK537" s="90"/>
      <c r="AL537" s="90"/>
      <c r="AM537" s="90"/>
      <c r="AN537" s="90"/>
      <c r="AO537" s="90"/>
      <c r="AP537" s="90"/>
      <c r="AQ537" s="90"/>
      <c r="AR537" s="90"/>
      <c r="AS537" s="90"/>
      <c r="AT537" s="90"/>
      <c r="AU537" s="90"/>
      <c r="AV537" s="90"/>
      <c r="AW537" s="90"/>
      <c r="AX537" s="90"/>
      <c r="AY537" s="90"/>
      <c r="AZ537" s="90"/>
      <c r="BA537" s="90"/>
      <c r="BB537" s="90"/>
      <c r="BC537" s="90"/>
      <c r="BD537" s="90"/>
      <c r="BE537" s="90"/>
      <c r="BF537" s="90"/>
      <c r="BG537" s="90"/>
      <c r="BH537" s="90"/>
      <c r="BI537" s="90"/>
      <c r="BJ537" s="90"/>
      <c r="BK537" s="90"/>
      <c r="BL537" s="90"/>
      <c r="BM537" s="90"/>
      <c r="BN537" s="90"/>
      <c r="BO537" s="90"/>
      <c r="BP537" s="90"/>
      <c r="BQ537" s="90"/>
      <c r="BR537" s="90"/>
      <c r="BS537" s="90"/>
      <c r="BT537" s="90"/>
      <c r="BU537" s="90"/>
      <c r="BV537" s="90"/>
      <c r="BW537" s="90"/>
      <c r="BX537" s="90"/>
      <c r="BY537" s="90"/>
      <c r="BZ537" s="90"/>
      <c r="CA537" s="90"/>
      <c r="CB537" s="90"/>
      <c r="CC537" s="90"/>
      <c r="CD537" s="90"/>
      <c r="CE537" s="90"/>
      <c r="CF537" s="90"/>
      <c r="CG537" s="90"/>
      <c r="CH537" s="90"/>
      <c r="CI537" s="90"/>
      <c r="CJ537" s="90"/>
      <c r="CK537" s="90"/>
      <c r="CL537" s="90"/>
      <c r="CM537" s="90"/>
      <c r="CN537" s="90"/>
      <c r="CO537" s="90"/>
      <c r="CP537" s="90"/>
      <c r="CQ537" s="90"/>
      <c r="CR537" s="90"/>
      <c r="CS537" s="90"/>
      <c r="CT537" s="90"/>
      <c r="CU537" s="90"/>
      <c r="CV537" s="90"/>
      <c r="CW537" s="90"/>
      <c r="CX537" s="90"/>
    </row>
    <row r="538" spans="3:102" ht="23.25" x14ac:dyDescent="0.35">
      <c r="C538" s="90"/>
      <c r="D538" s="90"/>
      <c r="E538" s="90"/>
      <c r="F538" s="90"/>
      <c r="G538" s="90"/>
      <c r="H538" s="90"/>
      <c r="I538" s="90"/>
      <c r="J538" s="90"/>
      <c r="K538" s="90"/>
      <c r="L538" s="90"/>
      <c r="M538" s="90"/>
      <c r="N538" s="90"/>
      <c r="O538" s="90"/>
      <c r="P538" s="90"/>
      <c r="Q538" s="90"/>
      <c r="R538" s="90"/>
      <c r="S538" s="90"/>
      <c r="T538" s="90"/>
      <c r="U538" s="90"/>
      <c r="V538" s="90"/>
      <c r="W538" s="90"/>
      <c r="X538" s="90"/>
      <c r="Y538" s="90"/>
      <c r="Z538" s="90"/>
      <c r="AA538" s="90"/>
      <c r="AB538" s="90"/>
      <c r="AC538" s="90"/>
      <c r="AD538" s="90"/>
      <c r="AE538" s="90"/>
      <c r="AF538" s="90"/>
      <c r="AG538" s="90"/>
      <c r="AH538" s="90"/>
      <c r="AI538" s="90"/>
      <c r="AJ538" s="90"/>
      <c r="AK538" s="90"/>
      <c r="AL538" s="90"/>
      <c r="AM538" s="90"/>
      <c r="AN538" s="90"/>
      <c r="AO538" s="90"/>
      <c r="AP538" s="90"/>
      <c r="AQ538" s="90"/>
      <c r="AR538" s="90"/>
      <c r="AS538" s="90"/>
      <c r="AT538" s="90"/>
      <c r="AU538" s="90"/>
      <c r="AV538" s="90"/>
      <c r="AW538" s="90"/>
      <c r="AX538" s="90"/>
      <c r="AY538" s="90"/>
      <c r="AZ538" s="90"/>
      <c r="BA538" s="90"/>
      <c r="BB538" s="90"/>
      <c r="BC538" s="90"/>
      <c r="BD538" s="90"/>
      <c r="BE538" s="90"/>
      <c r="BF538" s="90"/>
      <c r="BG538" s="90"/>
      <c r="BH538" s="90"/>
      <c r="BI538" s="90"/>
      <c r="BJ538" s="90"/>
      <c r="BK538" s="90"/>
      <c r="BL538" s="90"/>
      <c r="BM538" s="90"/>
      <c r="BN538" s="90"/>
      <c r="BO538" s="90"/>
      <c r="BP538" s="90"/>
      <c r="BQ538" s="90"/>
      <c r="BR538" s="90"/>
      <c r="BS538" s="90"/>
      <c r="BT538" s="90"/>
      <c r="BU538" s="90"/>
      <c r="BV538" s="90"/>
      <c r="BW538" s="90"/>
      <c r="BX538" s="90"/>
      <c r="BY538" s="90"/>
      <c r="BZ538" s="90"/>
      <c r="CA538" s="90"/>
      <c r="CB538" s="90"/>
      <c r="CC538" s="90"/>
      <c r="CD538" s="90"/>
      <c r="CE538" s="90"/>
      <c r="CF538" s="90"/>
      <c r="CG538" s="90"/>
      <c r="CH538" s="90"/>
      <c r="CI538" s="90"/>
      <c r="CJ538" s="90"/>
      <c r="CK538" s="90"/>
      <c r="CL538" s="90"/>
      <c r="CM538" s="90"/>
      <c r="CN538" s="90"/>
      <c r="CO538" s="90"/>
      <c r="CP538" s="90"/>
      <c r="CQ538" s="90"/>
      <c r="CR538" s="90"/>
      <c r="CS538" s="90"/>
      <c r="CT538" s="90"/>
      <c r="CU538" s="90"/>
      <c r="CV538" s="90"/>
      <c r="CW538" s="90"/>
      <c r="CX538" s="90"/>
    </row>
    <row r="539" spans="3:102" ht="23.25" x14ac:dyDescent="0.35">
      <c r="C539" s="90"/>
      <c r="D539" s="90"/>
      <c r="E539" s="90"/>
      <c r="F539" s="90"/>
      <c r="G539" s="90"/>
      <c r="H539" s="90"/>
      <c r="I539" s="90"/>
      <c r="J539" s="90"/>
      <c r="K539" s="90"/>
      <c r="L539" s="90"/>
      <c r="M539" s="90"/>
      <c r="N539" s="90"/>
      <c r="O539" s="90"/>
      <c r="P539" s="90"/>
      <c r="Q539" s="90"/>
      <c r="R539" s="90"/>
      <c r="S539" s="90"/>
      <c r="T539" s="90"/>
      <c r="U539" s="90"/>
      <c r="V539" s="90"/>
      <c r="W539" s="90"/>
      <c r="X539" s="90"/>
      <c r="Y539" s="90"/>
      <c r="Z539" s="90"/>
      <c r="AA539" s="90"/>
      <c r="AB539" s="90"/>
      <c r="AC539" s="90"/>
      <c r="AD539" s="90"/>
      <c r="AE539" s="90"/>
      <c r="AF539" s="90"/>
      <c r="AG539" s="90"/>
      <c r="AH539" s="90"/>
      <c r="AI539" s="90"/>
      <c r="AJ539" s="90"/>
      <c r="AK539" s="90"/>
      <c r="AL539" s="90"/>
      <c r="AM539" s="90"/>
      <c r="AN539" s="90"/>
      <c r="AO539" s="90"/>
      <c r="AP539" s="90"/>
      <c r="AQ539" s="90"/>
      <c r="AR539" s="90"/>
      <c r="AS539" s="90"/>
      <c r="AT539" s="90"/>
      <c r="AU539" s="90"/>
      <c r="AV539" s="90"/>
      <c r="AW539" s="90"/>
      <c r="AX539" s="90"/>
      <c r="AY539" s="90"/>
      <c r="AZ539" s="90"/>
      <c r="BA539" s="90"/>
      <c r="BB539" s="90"/>
      <c r="BC539" s="90"/>
      <c r="BD539" s="90"/>
      <c r="BE539" s="90"/>
      <c r="BF539" s="90"/>
      <c r="BG539" s="90"/>
      <c r="BH539" s="90"/>
      <c r="BI539" s="90"/>
      <c r="BJ539" s="90"/>
      <c r="BK539" s="90"/>
      <c r="BL539" s="90"/>
      <c r="BM539" s="90"/>
      <c r="BN539" s="90"/>
      <c r="BO539" s="90"/>
      <c r="BP539" s="90"/>
      <c r="BQ539" s="90"/>
      <c r="BR539" s="90"/>
      <c r="BS539" s="90"/>
      <c r="BT539" s="90"/>
      <c r="BU539" s="90"/>
      <c r="BV539" s="90"/>
      <c r="BW539" s="90"/>
      <c r="BX539" s="90"/>
      <c r="BY539" s="90"/>
      <c r="BZ539" s="90"/>
      <c r="CA539" s="90"/>
      <c r="CB539" s="90"/>
      <c r="CC539" s="90"/>
      <c r="CD539" s="90"/>
      <c r="CE539" s="90"/>
      <c r="CF539" s="90"/>
      <c r="CG539" s="90"/>
      <c r="CH539" s="90"/>
      <c r="CI539" s="90"/>
      <c r="CJ539" s="90"/>
      <c r="CK539" s="90"/>
      <c r="CL539" s="90"/>
      <c r="CM539" s="90"/>
      <c r="CN539" s="90"/>
      <c r="CO539" s="90"/>
      <c r="CP539" s="90"/>
      <c r="CQ539" s="90"/>
      <c r="CR539" s="90"/>
      <c r="CS539" s="90"/>
      <c r="CT539" s="90"/>
      <c r="CU539" s="90"/>
      <c r="CV539" s="90"/>
      <c r="CW539" s="90"/>
      <c r="CX539" s="90"/>
    </row>
    <row r="540" spans="3:102" ht="23.25" x14ac:dyDescent="0.35">
      <c r="C540" s="90"/>
      <c r="D540" s="90"/>
      <c r="E540" s="90"/>
      <c r="F540" s="90"/>
      <c r="G540" s="90"/>
      <c r="H540" s="90"/>
      <c r="I540" s="90"/>
      <c r="J540" s="90"/>
      <c r="K540" s="90"/>
      <c r="L540" s="90"/>
      <c r="M540" s="90"/>
      <c r="N540" s="90"/>
      <c r="O540" s="90"/>
      <c r="P540" s="90"/>
      <c r="Q540" s="90"/>
      <c r="R540" s="90"/>
      <c r="S540" s="90"/>
      <c r="T540" s="90"/>
      <c r="U540" s="90"/>
      <c r="V540" s="90"/>
      <c r="W540" s="90"/>
      <c r="X540" s="90"/>
      <c r="Y540" s="90"/>
      <c r="Z540" s="90"/>
      <c r="AA540" s="90"/>
      <c r="AB540" s="90"/>
      <c r="AC540" s="90"/>
      <c r="AD540" s="90"/>
      <c r="AE540" s="90"/>
      <c r="AF540" s="90"/>
      <c r="AG540" s="90"/>
      <c r="AH540" s="90"/>
      <c r="AI540" s="90"/>
      <c r="AJ540" s="90"/>
      <c r="AK540" s="90"/>
      <c r="AL540" s="90"/>
      <c r="AM540" s="90"/>
      <c r="AN540" s="90"/>
      <c r="AO540" s="90"/>
      <c r="AP540" s="90"/>
      <c r="AQ540" s="90"/>
      <c r="AR540" s="90"/>
      <c r="AS540" s="90"/>
      <c r="AT540" s="90"/>
      <c r="AU540" s="90"/>
      <c r="AV540" s="90"/>
      <c r="AW540" s="90"/>
      <c r="AX540" s="90"/>
      <c r="AY540" s="90"/>
      <c r="AZ540" s="90"/>
      <c r="BA540" s="90"/>
      <c r="BB540" s="90"/>
      <c r="BC540" s="90"/>
      <c r="BD540" s="90"/>
      <c r="BE540" s="90"/>
      <c r="BF540" s="90"/>
      <c r="BG540" s="90"/>
      <c r="BH540" s="90"/>
      <c r="BI540" s="90"/>
      <c r="BJ540" s="90"/>
      <c r="BK540" s="90"/>
      <c r="BL540" s="90"/>
      <c r="BM540" s="90"/>
      <c r="BN540" s="90"/>
      <c r="BO540" s="90"/>
      <c r="BP540" s="90"/>
      <c r="BQ540" s="90"/>
      <c r="BR540" s="90"/>
      <c r="BS540" s="90"/>
      <c r="BT540" s="90"/>
      <c r="BU540" s="90"/>
      <c r="BV540" s="90"/>
      <c r="BW540" s="90"/>
      <c r="BX540" s="90"/>
      <c r="BY540" s="90"/>
      <c r="BZ540" s="90"/>
      <c r="CA540" s="90"/>
      <c r="CB540" s="90"/>
      <c r="CC540" s="90"/>
      <c r="CD540" s="90"/>
      <c r="CE540" s="90"/>
      <c r="CF540" s="90"/>
      <c r="CG540" s="90"/>
      <c r="CH540" s="90"/>
      <c r="CI540" s="90"/>
      <c r="CJ540" s="90"/>
      <c r="CK540" s="90"/>
      <c r="CL540" s="90"/>
      <c r="CM540" s="90"/>
      <c r="CN540" s="90"/>
      <c r="CO540" s="90"/>
      <c r="CP540" s="90"/>
      <c r="CQ540" s="90"/>
      <c r="CR540" s="90"/>
      <c r="CS540" s="90"/>
      <c r="CT540" s="90"/>
      <c r="CU540" s="90"/>
      <c r="CV540" s="90"/>
      <c r="CW540" s="90"/>
      <c r="CX540" s="90"/>
    </row>
    <row r="541" spans="3:102" ht="23.25" x14ac:dyDescent="0.35">
      <c r="C541" s="90"/>
      <c r="D541" s="90"/>
      <c r="E541" s="90"/>
      <c r="F541" s="90"/>
      <c r="G541" s="90"/>
      <c r="H541" s="90"/>
      <c r="I541" s="90"/>
      <c r="J541" s="90"/>
      <c r="K541" s="90"/>
      <c r="L541" s="90"/>
      <c r="M541" s="90"/>
      <c r="N541" s="90"/>
      <c r="O541" s="90"/>
      <c r="P541" s="90"/>
      <c r="Q541" s="90"/>
      <c r="R541" s="90"/>
      <c r="S541" s="90"/>
      <c r="T541" s="90"/>
      <c r="U541" s="90"/>
      <c r="V541" s="90"/>
      <c r="W541" s="90"/>
      <c r="X541" s="90"/>
      <c r="Y541" s="90"/>
      <c r="Z541" s="90"/>
      <c r="AA541" s="90"/>
      <c r="AB541" s="90"/>
      <c r="AC541" s="90"/>
      <c r="AD541" s="90"/>
      <c r="AE541" s="90"/>
      <c r="AF541" s="90"/>
      <c r="AG541" s="90"/>
      <c r="AH541" s="90"/>
      <c r="AI541" s="90"/>
      <c r="AJ541" s="90"/>
      <c r="AK541" s="90"/>
      <c r="AL541" s="90"/>
      <c r="AM541" s="90"/>
      <c r="AN541" s="90"/>
      <c r="AO541" s="90"/>
      <c r="AP541" s="90"/>
      <c r="AQ541" s="90"/>
      <c r="AR541" s="90"/>
      <c r="AS541" s="90"/>
      <c r="AT541" s="90"/>
      <c r="AU541" s="90"/>
      <c r="AV541" s="90"/>
      <c r="AW541" s="90"/>
      <c r="AX541" s="90"/>
      <c r="AY541" s="90"/>
      <c r="AZ541" s="90"/>
      <c r="BA541" s="90"/>
      <c r="BB541" s="90"/>
      <c r="BC541" s="90"/>
      <c r="BD541" s="90"/>
      <c r="BE541" s="90"/>
      <c r="BF541" s="90"/>
      <c r="BG541" s="90"/>
      <c r="BH541" s="90"/>
      <c r="BI541" s="90"/>
      <c r="BJ541" s="90"/>
      <c r="BK541" s="90"/>
      <c r="BL541" s="90"/>
      <c r="BM541" s="90"/>
      <c r="BN541" s="90"/>
      <c r="BO541" s="90"/>
      <c r="BP541" s="90"/>
      <c r="BQ541" s="90"/>
      <c r="BR541" s="90"/>
      <c r="BS541" s="90"/>
      <c r="BT541" s="90"/>
      <c r="BU541" s="90"/>
      <c r="BV541" s="90"/>
      <c r="BW541" s="90"/>
      <c r="BX541" s="90"/>
      <c r="BY541" s="90"/>
      <c r="BZ541" s="90"/>
      <c r="CA541" s="90"/>
      <c r="CB541" s="90"/>
      <c r="CC541" s="90"/>
      <c r="CD541" s="90"/>
      <c r="CE541" s="90"/>
      <c r="CF541" s="90"/>
      <c r="CG541" s="90"/>
      <c r="CH541" s="90"/>
      <c r="CI541" s="90"/>
      <c r="CJ541" s="90"/>
      <c r="CK541" s="90"/>
      <c r="CL541" s="90"/>
      <c r="CM541" s="90"/>
      <c r="CN541" s="90"/>
      <c r="CO541" s="90"/>
      <c r="CP541" s="90"/>
      <c r="CQ541" s="90"/>
      <c r="CR541" s="90"/>
      <c r="CS541" s="90"/>
      <c r="CT541" s="90"/>
      <c r="CU541" s="90"/>
      <c r="CV541" s="90"/>
      <c r="CW541" s="90"/>
      <c r="CX541" s="90"/>
    </row>
    <row r="542" spans="3:102" ht="23.25" x14ac:dyDescent="0.35">
      <c r="C542" s="90"/>
      <c r="D542" s="90"/>
      <c r="E542" s="90"/>
      <c r="F542" s="90"/>
      <c r="G542" s="90"/>
      <c r="H542" s="90"/>
      <c r="I542" s="90"/>
      <c r="J542" s="90"/>
      <c r="K542" s="90"/>
      <c r="L542" s="90"/>
      <c r="M542" s="90"/>
      <c r="N542" s="90"/>
      <c r="O542" s="90"/>
      <c r="P542" s="90"/>
      <c r="Q542" s="90"/>
      <c r="R542" s="90"/>
      <c r="S542" s="90"/>
      <c r="T542" s="90"/>
      <c r="U542" s="90"/>
      <c r="V542" s="90"/>
      <c r="W542" s="90"/>
      <c r="X542" s="90"/>
      <c r="Y542" s="90"/>
      <c r="Z542" s="90"/>
      <c r="AA542" s="90"/>
      <c r="AB542" s="90"/>
      <c r="AC542" s="90"/>
      <c r="AD542" s="90"/>
      <c r="AE542" s="90"/>
      <c r="AF542" s="90"/>
      <c r="AG542" s="90"/>
      <c r="AH542" s="90"/>
      <c r="AI542" s="90"/>
      <c r="AJ542" s="90"/>
      <c r="AK542" s="90"/>
      <c r="AL542" s="90"/>
      <c r="AM542" s="90"/>
      <c r="AN542" s="90"/>
      <c r="AO542" s="90"/>
      <c r="AP542" s="90"/>
      <c r="AQ542" s="90"/>
      <c r="AR542" s="90"/>
      <c r="AS542" s="90"/>
      <c r="AT542" s="90"/>
      <c r="AU542" s="90"/>
      <c r="AV542" s="90"/>
      <c r="AW542" s="90"/>
      <c r="AX542" s="90"/>
      <c r="AY542" s="90"/>
      <c r="AZ542" s="90"/>
      <c r="BA542" s="90"/>
      <c r="BB542" s="90"/>
      <c r="BC542" s="90"/>
      <c r="BD542" s="90"/>
      <c r="BE542" s="90"/>
      <c r="BF542" s="90"/>
      <c r="BG542" s="90"/>
      <c r="BH542" s="90"/>
      <c r="BI542" s="90"/>
      <c r="BJ542" s="90"/>
      <c r="BK542" s="90"/>
      <c r="BL542" s="90"/>
      <c r="BM542" s="90"/>
      <c r="BN542" s="90"/>
      <c r="BO542" s="90"/>
      <c r="BP542" s="90"/>
      <c r="BQ542" s="90"/>
      <c r="BR542" s="90"/>
      <c r="BS542" s="90"/>
      <c r="BT542" s="90"/>
      <c r="BU542" s="90"/>
      <c r="BV542" s="90"/>
      <c r="BW542" s="90"/>
      <c r="BX542" s="90"/>
      <c r="BY542" s="90"/>
      <c r="BZ542" s="90"/>
      <c r="CA542" s="90"/>
      <c r="CB542" s="90"/>
      <c r="CC542" s="90"/>
      <c r="CD542" s="90"/>
      <c r="CE542" s="90"/>
      <c r="CF542" s="90"/>
      <c r="CG542" s="90"/>
      <c r="CH542" s="90"/>
      <c r="CI542" s="90"/>
      <c r="CJ542" s="90"/>
      <c r="CK542" s="90"/>
      <c r="CL542" s="90"/>
      <c r="CM542" s="90"/>
      <c r="CN542" s="90"/>
      <c r="CO542" s="90"/>
      <c r="CP542" s="90"/>
      <c r="CQ542" s="90"/>
      <c r="CR542" s="90"/>
      <c r="CS542" s="90"/>
      <c r="CT542" s="90"/>
      <c r="CU542" s="90"/>
      <c r="CV542" s="90"/>
      <c r="CW542" s="90"/>
      <c r="CX542" s="90"/>
    </row>
    <row r="543" spans="3:102" ht="23.25" x14ac:dyDescent="0.35">
      <c r="C543" s="90"/>
      <c r="D543" s="90"/>
      <c r="E543" s="90"/>
      <c r="F543" s="90"/>
      <c r="G543" s="90"/>
      <c r="H543" s="90"/>
      <c r="I543" s="90"/>
      <c r="J543" s="90"/>
      <c r="K543" s="90"/>
      <c r="L543" s="90"/>
      <c r="M543" s="90"/>
      <c r="N543" s="90"/>
      <c r="O543" s="90"/>
      <c r="P543" s="90"/>
      <c r="Q543" s="90"/>
      <c r="R543" s="90"/>
      <c r="S543" s="90"/>
      <c r="T543" s="90"/>
      <c r="U543" s="90"/>
      <c r="V543" s="90"/>
      <c r="W543" s="90"/>
      <c r="X543" s="90"/>
      <c r="Y543" s="90"/>
      <c r="Z543" s="90"/>
      <c r="AA543" s="90"/>
      <c r="AB543" s="90"/>
      <c r="AC543" s="90"/>
      <c r="AD543" s="90"/>
      <c r="AE543" s="90"/>
      <c r="AF543" s="90"/>
      <c r="AG543" s="90"/>
      <c r="AH543" s="90"/>
      <c r="AI543" s="90"/>
      <c r="AJ543" s="90"/>
      <c r="AK543" s="90"/>
      <c r="AL543" s="90"/>
      <c r="AM543" s="90"/>
      <c r="AN543" s="90"/>
      <c r="AO543" s="90"/>
      <c r="AP543" s="90"/>
      <c r="AQ543" s="90"/>
      <c r="AR543" s="90"/>
      <c r="AS543" s="90"/>
      <c r="AT543" s="90"/>
      <c r="AU543" s="90"/>
      <c r="AV543" s="90"/>
      <c r="AW543" s="90"/>
      <c r="AX543" s="90"/>
      <c r="AY543" s="90"/>
      <c r="AZ543" s="90"/>
      <c r="BA543" s="90"/>
      <c r="BB543" s="90"/>
      <c r="BC543" s="90"/>
      <c r="BD543" s="90"/>
      <c r="BE543" s="90"/>
      <c r="BF543" s="90"/>
      <c r="BG543" s="90"/>
      <c r="BH543" s="90"/>
      <c r="BI543" s="90"/>
      <c r="BJ543" s="90"/>
      <c r="BK543" s="90"/>
      <c r="BL543" s="90"/>
      <c r="BM543" s="90"/>
      <c r="BN543" s="90"/>
      <c r="BO543" s="90"/>
      <c r="BP543" s="90"/>
      <c r="BQ543" s="90"/>
      <c r="BR543" s="90"/>
      <c r="BS543" s="90"/>
      <c r="BT543" s="90"/>
      <c r="BU543" s="90"/>
      <c r="BV543" s="90"/>
      <c r="BW543" s="90"/>
      <c r="BX543" s="90"/>
      <c r="BY543" s="90"/>
      <c r="BZ543" s="90"/>
      <c r="CA543" s="90"/>
      <c r="CB543" s="90"/>
      <c r="CC543" s="90"/>
      <c r="CD543" s="90"/>
      <c r="CE543" s="90"/>
      <c r="CF543" s="90"/>
      <c r="CG543" s="90"/>
      <c r="CH543" s="90"/>
      <c r="CI543" s="90"/>
      <c r="CJ543" s="90"/>
      <c r="CK543" s="90"/>
      <c r="CL543" s="90"/>
      <c r="CM543" s="90"/>
      <c r="CN543" s="90"/>
      <c r="CO543" s="90"/>
      <c r="CP543" s="90"/>
      <c r="CQ543" s="90"/>
      <c r="CR543" s="90"/>
      <c r="CS543" s="90"/>
      <c r="CT543" s="90"/>
      <c r="CU543" s="90"/>
      <c r="CV543" s="90"/>
      <c r="CW543" s="90"/>
      <c r="CX543" s="90"/>
    </row>
    <row r="544" spans="3:102" ht="23.25" x14ac:dyDescent="0.35">
      <c r="C544" s="90"/>
      <c r="D544" s="90"/>
      <c r="E544" s="90"/>
      <c r="F544" s="90"/>
      <c r="G544" s="90"/>
      <c r="H544" s="90"/>
      <c r="I544" s="90"/>
      <c r="J544" s="90"/>
      <c r="K544" s="90"/>
      <c r="L544" s="90"/>
      <c r="M544" s="90"/>
      <c r="N544" s="90"/>
      <c r="O544" s="90"/>
      <c r="P544" s="90"/>
      <c r="Q544" s="90"/>
      <c r="R544" s="90"/>
      <c r="S544" s="90"/>
      <c r="T544" s="90"/>
      <c r="U544" s="90"/>
      <c r="V544" s="90"/>
      <c r="W544" s="90"/>
      <c r="X544" s="90"/>
      <c r="Y544" s="90"/>
      <c r="Z544" s="90"/>
      <c r="AA544" s="90"/>
      <c r="AB544" s="90"/>
      <c r="AC544" s="90"/>
      <c r="AD544" s="90"/>
      <c r="AE544" s="90"/>
      <c r="AF544" s="90"/>
      <c r="AG544" s="90"/>
      <c r="AH544" s="90"/>
      <c r="AI544" s="90"/>
      <c r="AJ544" s="90"/>
      <c r="AK544" s="90"/>
      <c r="AL544" s="90"/>
      <c r="AM544" s="90"/>
      <c r="AN544" s="90"/>
      <c r="AO544" s="90"/>
      <c r="AP544" s="90"/>
      <c r="AQ544" s="90"/>
      <c r="AR544" s="90"/>
      <c r="AS544" s="90"/>
      <c r="AT544" s="90"/>
      <c r="AU544" s="90"/>
      <c r="AV544" s="90"/>
      <c r="AW544" s="90"/>
      <c r="AX544" s="90"/>
      <c r="AY544" s="90"/>
      <c r="AZ544" s="90"/>
      <c r="BA544" s="90"/>
      <c r="BB544" s="90"/>
      <c r="BC544" s="90"/>
      <c r="BD544" s="90"/>
      <c r="BE544" s="90"/>
      <c r="BF544" s="90"/>
      <c r="BG544" s="90"/>
      <c r="BH544" s="90"/>
      <c r="BI544" s="90"/>
      <c r="BJ544" s="90"/>
      <c r="BK544" s="90"/>
      <c r="BL544" s="90"/>
      <c r="BM544" s="90"/>
      <c r="BN544" s="90"/>
      <c r="BO544" s="90"/>
      <c r="BP544" s="90"/>
      <c r="BQ544" s="90"/>
      <c r="BR544" s="90"/>
      <c r="BS544" s="90"/>
      <c r="BT544" s="90"/>
      <c r="BU544" s="90"/>
      <c r="BV544" s="90"/>
      <c r="BW544" s="90"/>
      <c r="BX544" s="90"/>
      <c r="BY544" s="90"/>
      <c r="BZ544" s="90"/>
      <c r="CA544" s="90"/>
      <c r="CB544" s="90"/>
      <c r="CC544" s="90"/>
      <c r="CD544" s="90"/>
      <c r="CE544" s="90"/>
      <c r="CF544" s="90"/>
      <c r="CG544" s="90"/>
      <c r="CH544" s="90"/>
      <c r="CI544" s="90"/>
      <c r="CJ544" s="90"/>
      <c r="CK544" s="90"/>
      <c r="CL544" s="90"/>
      <c r="CM544" s="90"/>
      <c r="CN544" s="90"/>
      <c r="CO544" s="90"/>
      <c r="CP544" s="90"/>
      <c r="CQ544" s="90"/>
      <c r="CR544" s="90"/>
      <c r="CS544" s="90"/>
      <c r="CT544" s="90"/>
      <c r="CU544" s="90"/>
      <c r="CV544" s="90"/>
      <c r="CW544" s="90"/>
      <c r="CX544" s="90"/>
    </row>
    <row r="545" spans="3:102" ht="23.25" x14ac:dyDescent="0.35">
      <c r="C545" s="90"/>
      <c r="D545" s="90"/>
      <c r="E545" s="90"/>
      <c r="F545" s="90"/>
      <c r="G545" s="90"/>
      <c r="H545" s="90"/>
      <c r="I545" s="90"/>
      <c r="J545" s="90"/>
      <c r="K545" s="90"/>
      <c r="L545" s="90"/>
      <c r="M545" s="90"/>
      <c r="N545" s="90"/>
      <c r="O545" s="90"/>
      <c r="P545" s="90"/>
      <c r="Q545" s="90"/>
      <c r="R545" s="90"/>
      <c r="S545" s="90"/>
      <c r="T545" s="90"/>
      <c r="U545" s="90"/>
      <c r="V545" s="90"/>
      <c r="W545" s="90"/>
      <c r="X545" s="90"/>
      <c r="Y545" s="90"/>
      <c r="Z545" s="90"/>
      <c r="AA545" s="90"/>
      <c r="AB545" s="90"/>
      <c r="AC545" s="90"/>
      <c r="AD545" s="90"/>
      <c r="AE545" s="90"/>
      <c r="AF545" s="90"/>
      <c r="AG545" s="90"/>
      <c r="AH545" s="90"/>
      <c r="AI545" s="90"/>
      <c r="AJ545" s="90"/>
      <c r="AK545" s="90"/>
      <c r="AL545" s="90"/>
      <c r="AM545" s="90"/>
      <c r="AN545" s="90"/>
      <c r="AO545" s="90"/>
      <c r="AP545" s="90"/>
      <c r="AQ545" s="90"/>
      <c r="AR545" s="90"/>
      <c r="AS545" s="90"/>
      <c r="AT545" s="90"/>
      <c r="AU545" s="90"/>
      <c r="AV545" s="90"/>
      <c r="AW545" s="90"/>
      <c r="AX545" s="90"/>
      <c r="AY545" s="90"/>
      <c r="AZ545" s="90"/>
      <c r="BA545" s="90"/>
      <c r="BB545" s="90"/>
      <c r="BC545" s="90"/>
      <c r="BD545" s="90"/>
      <c r="BE545" s="90"/>
      <c r="BF545" s="90"/>
      <c r="BG545" s="90"/>
      <c r="BH545" s="90"/>
      <c r="BI545" s="90"/>
      <c r="BJ545" s="90"/>
      <c r="BK545" s="90"/>
      <c r="BL545" s="90"/>
      <c r="BM545" s="90"/>
      <c r="BN545" s="90"/>
      <c r="BO545" s="90"/>
      <c r="BP545" s="90"/>
      <c r="BQ545" s="90"/>
      <c r="BR545" s="90"/>
      <c r="BS545" s="90"/>
      <c r="BT545" s="90"/>
      <c r="BU545" s="90"/>
      <c r="BV545" s="90"/>
      <c r="BW545" s="90"/>
      <c r="BX545" s="90"/>
      <c r="BY545" s="90"/>
      <c r="BZ545" s="90"/>
      <c r="CA545" s="90"/>
      <c r="CB545" s="90"/>
      <c r="CC545" s="90"/>
      <c r="CD545" s="90"/>
      <c r="CE545" s="90"/>
      <c r="CF545" s="90"/>
      <c r="CG545" s="90"/>
      <c r="CH545" s="90"/>
      <c r="CI545" s="90"/>
      <c r="CJ545" s="90"/>
      <c r="CK545" s="90"/>
      <c r="CL545" s="90"/>
      <c r="CM545" s="90"/>
      <c r="CN545" s="90"/>
      <c r="CO545" s="90"/>
      <c r="CP545" s="90"/>
      <c r="CQ545" s="90"/>
      <c r="CR545" s="90"/>
      <c r="CS545" s="90"/>
      <c r="CT545" s="90"/>
      <c r="CU545" s="90"/>
      <c r="CV545" s="90"/>
      <c r="CW545" s="90"/>
      <c r="CX545" s="90"/>
    </row>
    <row r="546" spans="3:102" ht="23.25" x14ac:dyDescent="0.35">
      <c r="C546" s="90"/>
      <c r="D546" s="90"/>
      <c r="E546" s="90"/>
      <c r="F546" s="90"/>
      <c r="G546" s="90"/>
      <c r="H546" s="90"/>
      <c r="I546" s="90"/>
      <c r="J546" s="90"/>
      <c r="K546" s="90"/>
      <c r="L546" s="90"/>
      <c r="M546" s="90"/>
      <c r="N546" s="90"/>
      <c r="O546" s="90"/>
      <c r="P546" s="90"/>
      <c r="Q546" s="90"/>
      <c r="R546" s="90"/>
      <c r="S546" s="90"/>
      <c r="T546" s="90"/>
      <c r="U546" s="90"/>
      <c r="V546" s="90"/>
      <c r="W546" s="90"/>
      <c r="X546" s="90"/>
      <c r="Y546" s="90"/>
      <c r="Z546" s="90"/>
      <c r="AA546" s="90"/>
      <c r="AB546" s="90"/>
      <c r="AC546" s="90"/>
      <c r="AD546" s="90"/>
      <c r="AE546" s="90"/>
      <c r="AF546" s="90"/>
      <c r="AG546" s="90"/>
      <c r="AH546" s="90"/>
      <c r="AI546" s="90"/>
      <c r="AJ546" s="90"/>
      <c r="AK546" s="90"/>
      <c r="AL546" s="90"/>
      <c r="AM546" s="90"/>
      <c r="AN546" s="90"/>
      <c r="AO546" s="90"/>
      <c r="AP546" s="90"/>
      <c r="AQ546" s="90"/>
      <c r="AR546" s="90"/>
      <c r="AS546" s="90"/>
      <c r="AT546" s="90"/>
      <c r="AU546" s="90"/>
      <c r="AV546" s="90"/>
      <c r="AW546" s="90"/>
      <c r="AX546" s="90"/>
      <c r="AY546" s="90"/>
      <c r="AZ546" s="90"/>
      <c r="BA546" s="90"/>
      <c r="BB546" s="90"/>
      <c r="BC546" s="90"/>
      <c r="BD546" s="90"/>
      <c r="BE546" s="90"/>
      <c r="BF546" s="90"/>
      <c r="BG546" s="90"/>
      <c r="BH546" s="90"/>
      <c r="BI546" s="90"/>
      <c r="BJ546" s="90"/>
      <c r="BK546" s="90"/>
      <c r="BL546" s="90"/>
      <c r="BM546" s="90"/>
      <c r="BN546" s="90"/>
      <c r="BO546" s="90"/>
      <c r="BP546" s="90"/>
      <c r="BQ546" s="90"/>
      <c r="BR546" s="90"/>
      <c r="BS546" s="90"/>
      <c r="BT546" s="90"/>
      <c r="BU546" s="90"/>
      <c r="BV546" s="90"/>
      <c r="BW546" s="90"/>
      <c r="BX546" s="90"/>
      <c r="BY546" s="90"/>
      <c r="BZ546" s="90"/>
      <c r="CA546" s="90"/>
      <c r="CB546" s="90"/>
      <c r="CC546" s="90"/>
      <c r="CD546" s="90"/>
      <c r="CE546" s="90"/>
      <c r="CF546" s="90"/>
      <c r="CG546" s="90"/>
      <c r="CH546" s="90"/>
      <c r="CI546" s="90"/>
      <c r="CJ546" s="90"/>
      <c r="CK546" s="90"/>
      <c r="CL546" s="90"/>
      <c r="CM546" s="90"/>
      <c r="CN546" s="90"/>
      <c r="CO546" s="90"/>
      <c r="CP546" s="90"/>
      <c r="CQ546" s="90"/>
      <c r="CR546" s="90"/>
      <c r="CS546" s="90"/>
      <c r="CT546" s="90"/>
      <c r="CU546" s="90"/>
      <c r="CV546" s="90"/>
      <c r="CW546" s="90"/>
      <c r="CX546" s="90"/>
    </row>
    <row r="547" spans="3:102" ht="23.25" x14ac:dyDescent="0.35">
      <c r="C547" s="90"/>
      <c r="D547" s="90"/>
      <c r="E547" s="90"/>
      <c r="F547" s="90"/>
      <c r="G547" s="90"/>
      <c r="H547" s="90"/>
      <c r="I547" s="90"/>
      <c r="J547" s="90"/>
      <c r="K547" s="90"/>
      <c r="L547" s="90"/>
      <c r="M547" s="90"/>
      <c r="N547" s="90"/>
      <c r="O547" s="90"/>
      <c r="P547" s="90"/>
      <c r="Q547" s="90"/>
      <c r="R547" s="90"/>
      <c r="S547" s="90"/>
      <c r="T547" s="90"/>
      <c r="U547" s="90"/>
      <c r="V547" s="90"/>
      <c r="W547" s="90"/>
      <c r="X547" s="90"/>
      <c r="Y547" s="90"/>
      <c r="Z547" s="90"/>
      <c r="AA547" s="90"/>
      <c r="AB547" s="90"/>
      <c r="AC547" s="90"/>
      <c r="AD547" s="90"/>
      <c r="AE547" s="90"/>
      <c r="AF547" s="90"/>
      <c r="AG547" s="90"/>
      <c r="AH547" s="90"/>
      <c r="AI547" s="90"/>
      <c r="AJ547" s="90"/>
      <c r="AK547" s="90"/>
      <c r="AL547" s="90"/>
      <c r="AM547" s="90"/>
      <c r="AN547" s="90"/>
      <c r="AO547" s="90"/>
      <c r="AP547" s="90"/>
      <c r="AQ547" s="90"/>
      <c r="AR547" s="90"/>
      <c r="AS547" s="90"/>
      <c r="AT547" s="90"/>
      <c r="AU547" s="90"/>
      <c r="AV547" s="90"/>
      <c r="AW547" s="90"/>
      <c r="AX547" s="90"/>
      <c r="AY547" s="90"/>
      <c r="AZ547" s="90"/>
      <c r="BA547" s="90"/>
      <c r="BB547" s="90"/>
      <c r="BC547" s="90"/>
      <c r="BD547" s="90"/>
      <c r="BE547" s="90"/>
      <c r="BF547" s="90"/>
      <c r="BG547" s="90"/>
      <c r="BH547" s="90"/>
      <c r="BI547" s="90"/>
      <c r="BJ547" s="90"/>
      <c r="BK547" s="90"/>
      <c r="BL547" s="90"/>
      <c r="BM547" s="90"/>
      <c r="BN547" s="90"/>
      <c r="BO547" s="90"/>
      <c r="BP547" s="90"/>
      <c r="BQ547" s="90"/>
      <c r="BR547" s="90"/>
      <c r="BS547" s="90"/>
      <c r="BT547" s="90"/>
      <c r="BU547" s="90"/>
      <c r="BV547" s="90"/>
      <c r="BW547" s="90"/>
      <c r="BX547" s="90"/>
      <c r="BY547" s="90"/>
      <c r="BZ547" s="90"/>
      <c r="CA547" s="90"/>
      <c r="CB547" s="90"/>
      <c r="CC547" s="90"/>
      <c r="CD547" s="90"/>
      <c r="CE547" s="90"/>
      <c r="CF547" s="90"/>
      <c r="CG547" s="90"/>
      <c r="CH547" s="90"/>
      <c r="CI547" s="90"/>
      <c r="CJ547" s="90"/>
      <c r="CK547" s="90"/>
      <c r="CL547" s="90"/>
      <c r="CM547" s="90"/>
      <c r="CN547" s="90"/>
      <c r="CO547" s="90"/>
      <c r="CP547" s="90"/>
      <c r="CQ547" s="90"/>
      <c r="CR547" s="90"/>
      <c r="CS547" s="90"/>
      <c r="CT547" s="90"/>
      <c r="CU547" s="90"/>
      <c r="CV547" s="90"/>
      <c r="CW547" s="90"/>
      <c r="CX547" s="90"/>
    </row>
    <row r="548" spans="3:102" ht="23.25" x14ac:dyDescent="0.35">
      <c r="C548" s="90"/>
      <c r="D548" s="90"/>
      <c r="E548" s="90"/>
      <c r="F548" s="90"/>
      <c r="G548" s="90"/>
      <c r="H548" s="90"/>
      <c r="I548" s="90"/>
      <c r="J548" s="90"/>
      <c r="K548" s="90"/>
      <c r="L548" s="90"/>
      <c r="M548" s="90"/>
      <c r="N548" s="90"/>
      <c r="O548" s="90"/>
      <c r="P548" s="90"/>
      <c r="Q548" s="90"/>
      <c r="R548" s="90"/>
      <c r="S548" s="90"/>
      <c r="T548" s="90"/>
      <c r="U548" s="90"/>
      <c r="V548" s="90"/>
      <c r="W548" s="90"/>
      <c r="X548" s="90"/>
      <c r="Y548" s="90"/>
      <c r="Z548" s="90"/>
      <c r="AA548" s="90"/>
      <c r="AB548" s="90"/>
      <c r="AC548" s="90"/>
      <c r="AD548" s="90"/>
      <c r="AE548" s="90"/>
      <c r="AF548" s="90"/>
      <c r="AG548" s="90"/>
      <c r="AH548" s="90"/>
      <c r="AI548" s="90"/>
      <c r="AJ548" s="90"/>
      <c r="AK548" s="90"/>
      <c r="AL548" s="90"/>
      <c r="AM548" s="90"/>
      <c r="AN548" s="90"/>
      <c r="AO548" s="90"/>
      <c r="AP548" s="90"/>
      <c r="AQ548" s="90"/>
      <c r="AR548" s="90"/>
      <c r="AS548" s="90"/>
      <c r="AT548" s="90"/>
      <c r="AU548" s="90"/>
      <c r="AV548" s="90"/>
      <c r="AW548" s="90"/>
      <c r="AX548" s="90"/>
      <c r="AY548" s="90"/>
      <c r="AZ548" s="90"/>
      <c r="BA548" s="90"/>
      <c r="BB548" s="90"/>
      <c r="BC548" s="90"/>
      <c r="BD548" s="90"/>
      <c r="BE548" s="90"/>
      <c r="BF548" s="90"/>
      <c r="BG548" s="90"/>
      <c r="BH548" s="90"/>
      <c r="BI548" s="90"/>
      <c r="BJ548" s="90"/>
      <c r="BK548" s="90"/>
      <c r="BL548" s="90"/>
      <c r="BM548" s="90"/>
      <c r="BN548" s="90"/>
      <c r="BO548" s="90"/>
      <c r="BP548" s="90"/>
      <c r="BQ548" s="90"/>
      <c r="BR548" s="90"/>
      <c r="BS548" s="90"/>
      <c r="BT548" s="90"/>
      <c r="BU548" s="90"/>
      <c r="BV548" s="90"/>
      <c r="BW548" s="90"/>
      <c r="BX548" s="90"/>
      <c r="BY548" s="90"/>
      <c r="BZ548" s="90"/>
      <c r="CA548" s="90"/>
      <c r="CB548" s="90"/>
      <c r="CC548" s="90"/>
      <c r="CD548" s="90"/>
      <c r="CE548" s="90"/>
      <c r="CF548" s="90"/>
      <c r="CG548" s="90"/>
      <c r="CH548" s="90"/>
      <c r="CI548" s="90"/>
      <c r="CJ548" s="90"/>
      <c r="CK548" s="90"/>
      <c r="CL548" s="90"/>
      <c r="CM548" s="90"/>
      <c r="CN548" s="90"/>
      <c r="CO548" s="90"/>
      <c r="CP548" s="90"/>
      <c r="CQ548" s="90"/>
      <c r="CR548" s="90"/>
      <c r="CS548" s="90"/>
      <c r="CT548" s="90"/>
      <c r="CU548" s="90"/>
      <c r="CV548" s="90"/>
      <c r="CW548" s="90"/>
      <c r="CX548" s="90"/>
    </row>
    <row r="549" spans="3:102" ht="23.25" x14ac:dyDescent="0.35">
      <c r="C549" s="90"/>
      <c r="D549" s="90"/>
      <c r="E549" s="90"/>
      <c r="F549" s="90"/>
      <c r="G549" s="90"/>
      <c r="H549" s="90"/>
      <c r="I549" s="90"/>
      <c r="J549" s="90"/>
      <c r="K549" s="90"/>
      <c r="L549" s="90"/>
      <c r="M549" s="90"/>
      <c r="N549" s="90"/>
      <c r="O549" s="90"/>
      <c r="P549" s="90"/>
      <c r="Q549" s="90"/>
      <c r="R549" s="90"/>
      <c r="S549" s="90"/>
      <c r="T549" s="90"/>
      <c r="U549" s="90"/>
      <c r="V549" s="90"/>
      <c r="W549" s="90"/>
      <c r="X549" s="90"/>
      <c r="Y549" s="90"/>
      <c r="Z549" s="90"/>
      <c r="AA549" s="90"/>
      <c r="AB549" s="90"/>
      <c r="AC549" s="90"/>
      <c r="AD549" s="90"/>
      <c r="AE549" s="90"/>
      <c r="AF549" s="90"/>
      <c r="AG549" s="90"/>
      <c r="AH549" s="90"/>
      <c r="AI549" s="90"/>
      <c r="AJ549" s="90"/>
      <c r="AK549" s="90"/>
      <c r="AL549" s="90"/>
      <c r="AM549" s="90"/>
      <c r="AN549" s="90"/>
      <c r="AO549" s="90"/>
      <c r="AP549" s="90"/>
      <c r="AQ549" s="90"/>
      <c r="AR549" s="90"/>
      <c r="AS549" s="90"/>
      <c r="AT549" s="90"/>
      <c r="AU549" s="90"/>
      <c r="AV549" s="90"/>
      <c r="AW549" s="90"/>
      <c r="AX549" s="90"/>
      <c r="AY549" s="90"/>
      <c r="AZ549" s="90"/>
      <c r="BA549" s="90"/>
      <c r="BB549" s="90"/>
      <c r="BC549" s="90"/>
      <c r="BD549" s="90"/>
      <c r="BE549" s="90"/>
      <c r="BF549" s="90"/>
      <c r="BG549" s="90"/>
      <c r="BH549" s="90"/>
      <c r="BI549" s="90"/>
      <c r="BJ549" s="90"/>
      <c r="BK549" s="90"/>
      <c r="BL549" s="90"/>
      <c r="BM549" s="90"/>
      <c r="BN549" s="90"/>
      <c r="BO549" s="90"/>
      <c r="BP549" s="90"/>
      <c r="BQ549" s="90"/>
      <c r="BR549" s="90"/>
      <c r="BS549" s="90"/>
      <c r="BT549" s="90"/>
      <c r="BU549" s="90"/>
      <c r="BV549" s="90"/>
      <c r="BW549" s="90"/>
      <c r="BX549" s="90"/>
      <c r="BY549" s="90"/>
      <c r="BZ549" s="90"/>
      <c r="CA549" s="90"/>
      <c r="CB549" s="90"/>
      <c r="CC549" s="90"/>
      <c r="CD549" s="90"/>
      <c r="CE549" s="90"/>
      <c r="CF549" s="90"/>
      <c r="CG549" s="90"/>
      <c r="CH549" s="90"/>
      <c r="CI549" s="90"/>
      <c r="CJ549" s="90"/>
      <c r="CK549" s="90"/>
      <c r="CL549" s="90"/>
      <c r="CM549" s="90"/>
      <c r="CN549" s="90"/>
      <c r="CO549" s="90"/>
      <c r="CP549" s="90"/>
      <c r="CQ549" s="90"/>
      <c r="CR549" s="90"/>
      <c r="CS549" s="90"/>
      <c r="CT549" s="90"/>
      <c r="CU549" s="90"/>
      <c r="CV549" s="90"/>
      <c r="CW549" s="90"/>
      <c r="CX549" s="90"/>
    </row>
    <row r="550" spans="3:102" ht="23.25" x14ac:dyDescent="0.35">
      <c r="C550" s="90"/>
      <c r="D550" s="90"/>
      <c r="E550" s="90"/>
      <c r="F550" s="90"/>
      <c r="G550" s="90"/>
      <c r="H550" s="90"/>
      <c r="I550" s="90"/>
      <c r="J550" s="90"/>
      <c r="K550" s="90"/>
      <c r="L550" s="90"/>
      <c r="M550" s="90"/>
      <c r="N550" s="90"/>
      <c r="O550" s="90"/>
      <c r="P550" s="90"/>
      <c r="Q550" s="90"/>
      <c r="R550" s="90"/>
      <c r="S550" s="90"/>
      <c r="T550" s="90"/>
      <c r="U550" s="90"/>
      <c r="V550" s="90"/>
      <c r="W550" s="90"/>
      <c r="X550" s="90"/>
      <c r="Y550" s="90"/>
      <c r="Z550" s="90"/>
      <c r="AA550" s="90"/>
      <c r="AB550" s="90"/>
      <c r="AC550" s="90"/>
      <c r="AD550" s="90"/>
      <c r="AE550" s="90"/>
      <c r="AF550" s="90"/>
      <c r="AG550" s="90"/>
      <c r="AH550" s="90"/>
      <c r="AI550" s="90"/>
      <c r="AJ550" s="90"/>
      <c r="AK550" s="90"/>
      <c r="AL550" s="90"/>
      <c r="AM550" s="90"/>
      <c r="AN550" s="90"/>
      <c r="AO550" s="90"/>
      <c r="AP550" s="90"/>
      <c r="AQ550" s="90"/>
      <c r="AR550" s="90"/>
      <c r="AS550" s="90"/>
      <c r="AT550" s="90"/>
      <c r="AU550" s="90"/>
      <c r="AV550" s="90"/>
      <c r="AW550" s="90"/>
      <c r="AX550" s="90"/>
      <c r="AY550" s="90"/>
      <c r="AZ550" s="90"/>
      <c r="BA550" s="90"/>
      <c r="BB550" s="90"/>
      <c r="BC550" s="90"/>
      <c r="BD550" s="90"/>
      <c r="BE550" s="90"/>
      <c r="BF550" s="90"/>
      <c r="BG550" s="90"/>
      <c r="BH550" s="90"/>
      <c r="BI550" s="90"/>
      <c r="BJ550" s="90"/>
      <c r="BK550" s="90"/>
      <c r="BL550" s="90"/>
      <c r="BM550" s="90"/>
      <c r="BN550" s="90"/>
      <c r="BO550" s="90"/>
      <c r="BP550" s="90"/>
      <c r="BQ550" s="90"/>
      <c r="BR550" s="90"/>
      <c r="BS550" s="90"/>
      <c r="BT550" s="90"/>
      <c r="BU550" s="90"/>
      <c r="BV550" s="90"/>
      <c r="BW550" s="90"/>
      <c r="BX550" s="90"/>
      <c r="BY550" s="90"/>
      <c r="BZ550" s="90"/>
      <c r="CA550" s="90"/>
      <c r="CB550" s="90"/>
      <c r="CC550" s="90"/>
      <c r="CD550" s="90"/>
      <c r="CE550" s="90"/>
      <c r="CF550" s="90"/>
      <c r="CG550" s="90"/>
      <c r="CH550" s="90"/>
      <c r="CI550" s="90"/>
      <c r="CJ550" s="90"/>
      <c r="CK550" s="90"/>
      <c r="CL550" s="90"/>
      <c r="CM550" s="90"/>
      <c r="CN550" s="90"/>
      <c r="CO550" s="90"/>
      <c r="CP550" s="90"/>
      <c r="CQ550" s="90"/>
      <c r="CR550" s="90"/>
      <c r="CS550" s="90"/>
      <c r="CT550" s="90"/>
      <c r="CU550" s="90"/>
      <c r="CV550" s="90"/>
      <c r="CW550" s="90"/>
      <c r="CX550" s="90"/>
    </row>
    <row r="551" spans="3:102" ht="23.25" x14ac:dyDescent="0.35"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  <c r="Z551" s="90"/>
      <c r="AA551" s="90"/>
      <c r="AB551" s="90"/>
      <c r="AC551" s="90"/>
      <c r="AD551" s="90"/>
      <c r="AE551" s="90"/>
      <c r="AF551" s="90"/>
      <c r="AG551" s="90"/>
      <c r="AH551" s="90"/>
      <c r="AI551" s="90"/>
      <c r="AJ551" s="90"/>
      <c r="AK551" s="90"/>
      <c r="AL551" s="90"/>
      <c r="AM551" s="90"/>
      <c r="AN551" s="90"/>
      <c r="AO551" s="90"/>
      <c r="AP551" s="90"/>
      <c r="AQ551" s="90"/>
      <c r="AR551" s="90"/>
      <c r="AS551" s="90"/>
      <c r="AT551" s="90"/>
      <c r="AU551" s="90"/>
      <c r="AV551" s="90"/>
      <c r="AW551" s="90"/>
      <c r="AX551" s="90"/>
      <c r="AY551" s="90"/>
      <c r="AZ551" s="90"/>
      <c r="BA551" s="90"/>
      <c r="BB551" s="90"/>
      <c r="BC551" s="90"/>
      <c r="BD551" s="90"/>
      <c r="BE551" s="90"/>
      <c r="BF551" s="90"/>
      <c r="BG551" s="90"/>
      <c r="BH551" s="90"/>
      <c r="BI551" s="90"/>
      <c r="BJ551" s="90"/>
      <c r="BK551" s="90"/>
      <c r="BL551" s="90"/>
      <c r="BM551" s="90"/>
      <c r="BN551" s="90"/>
      <c r="BO551" s="90"/>
      <c r="BP551" s="90"/>
      <c r="BQ551" s="90"/>
      <c r="BR551" s="90"/>
      <c r="BS551" s="90"/>
      <c r="BT551" s="90"/>
      <c r="BU551" s="90"/>
      <c r="BV551" s="90"/>
      <c r="BW551" s="90"/>
      <c r="BX551" s="90"/>
      <c r="BY551" s="90"/>
      <c r="BZ551" s="90"/>
      <c r="CA551" s="90"/>
      <c r="CB551" s="90"/>
      <c r="CC551" s="90"/>
      <c r="CD551" s="90"/>
      <c r="CE551" s="90"/>
      <c r="CF551" s="90"/>
      <c r="CG551" s="90"/>
      <c r="CH551" s="90"/>
      <c r="CI551" s="90"/>
      <c r="CJ551" s="90"/>
      <c r="CK551" s="90"/>
      <c r="CL551" s="90"/>
      <c r="CM551" s="90"/>
      <c r="CN551" s="90"/>
      <c r="CO551" s="90"/>
      <c r="CP551" s="90"/>
      <c r="CQ551" s="90"/>
      <c r="CR551" s="90"/>
      <c r="CS551" s="90"/>
      <c r="CT551" s="90"/>
      <c r="CU551" s="90"/>
      <c r="CV551" s="90"/>
      <c r="CW551" s="90"/>
      <c r="CX551" s="90"/>
    </row>
    <row r="552" spans="3:102" ht="23.25" x14ac:dyDescent="0.35">
      <c r="C552" s="90"/>
      <c r="D552" s="90"/>
      <c r="E552" s="90"/>
      <c r="F552" s="90"/>
      <c r="G552" s="90"/>
      <c r="H552" s="90"/>
      <c r="I552" s="90"/>
      <c r="J552" s="90"/>
      <c r="K552" s="90"/>
      <c r="L552" s="90"/>
      <c r="M552" s="90"/>
      <c r="N552" s="90"/>
      <c r="O552" s="90"/>
      <c r="P552" s="90"/>
      <c r="Q552" s="90"/>
      <c r="R552" s="90"/>
      <c r="S552" s="90"/>
      <c r="T552" s="90"/>
      <c r="U552" s="90"/>
      <c r="V552" s="90"/>
      <c r="W552" s="90"/>
      <c r="X552" s="90"/>
      <c r="Y552" s="90"/>
      <c r="Z552" s="90"/>
      <c r="AA552" s="90"/>
      <c r="AB552" s="90"/>
      <c r="AC552" s="90"/>
      <c r="AD552" s="90"/>
      <c r="AE552" s="90"/>
      <c r="AF552" s="90"/>
      <c r="AG552" s="90"/>
      <c r="AH552" s="90"/>
      <c r="AI552" s="90"/>
      <c r="AJ552" s="90"/>
      <c r="AK552" s="90"/>
      <c r="AL552" s="90"/>
      <c r="AM552" s="90"/>
      <c r="AN552" s="90"/>
      <c r="AO552" s="90"/>
      <c r="AP552" s="90"/>
      <c r="AQ552" s="90"/>
      <c r="AR552" s="90"/>
      <c r="AS552" s="90"/>
      <c r="AT552" s="90"/>
      <c r="AU552" s="90"/>
      <c r="AV552" s="90"/>
      <c r="AW552" s="90"/>
      <c r="AX552" s="90"/>
      <c r="AY552" s="90"/>
      <c r="AZ552" s="90"/>
      <c r="BA552" s="90"/>
      <c r="BB552" s="90"/>
      <c r="BC552" s="90"/>
      <c r="BD552" s="90"/>
      <c r="BE552" s="90"/>
      <c r="BF552" s="90"/>
      <c r="BG552" s="90"/>
      <c r="BH552" s="90"/>
      <c r="BI552" s="90"/>
      <c r="BJ552" s="90"/>
      <c r="BK552" s="90"/>
      <c r="BL552" s="90"/>
      <c r="BM552" s="90"/>
      <c r="BN552" s="90"/>
      <c r="BO552" s="90"/>
      <c r="BP552" s="90"/>
      <c r="BQ552" s="90"/>
      <c r="BR552" s="90"/>
      <c r="BS552" s="90"/>
      <c r="BT552" s="90"/>
      <c r="BU552" s="90"/>
      <c r="BV552" s="90"/>
      <c r="BW552" s="90"/>
      <c r="BX552" s="90"/>
      <c r="BY552" s="90"/>
      <c r="BZ552" s="90"/>
      <c r="CA552" s="90"/>
      <c r="CB552" s="90"/>
      <c r="CC552" s="90"/>
      <c r="CD552" s="90"/>
      <c r="CE552" s="90"/>
      <c r="CF552" s="90"/>
      <c r="CG552" s="90"/>
      <c r="CH552" s="90"/>
      <c r="CI552" s="90"/>
      <c r="CJ552" s="90"/>
      <c r="CK552" s="90"/>
      <c r="CL552" s="90"/>
      <c r="CM552" s="90"/>
      <c r="CN552" s="90"/>
      <c r="CO552" s="90"/>
      <c r="CP552" s="90"/>
      <c r="CQ552" s="90"/>
      <c r="CR552" s="90"/>
      <c r="CS552" s="90"/>
      <c r="CT552" s="90"/>
      <c r="CU552" s="90"/>
      <c r="CV552" s="90"/>
      <c r="CW552" s="90"/>
      <c r="CX552" s="90"/>
    </row>
    <row r="553" spans="3:102" ht="23.25" x14ac:dyDescent="0.35"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  <c r="Z553" s="90"/>
      <c r="AA553" s="90"/>
      <c r="AB553" s="90"/>
      <c r="AC553" s="90"/>
      <c r="AD553" s="90"/>
      <c r="AE553" s="90"/>
      <c r="AF553" s="90"/>
      <c r="AG553" s="90"/>
      <c r="AH553" s="90"/>
      <c r="AI553" s="90"/>
      <c r="AJ553" s="90"/>
      <c r="AK553" s="90"/>
      <c r="AL553" s="90"/>
      <c r="AM553" s="90"/>
      <c r="AN553" s="90"/>
      <c r="AO553" s="90"/>
      <c r="AP553" s="90"/>
      <c r="AQ553" s="90"/>
      <c r="AR553" s="90"/>
      <c r="AS553" s="90"/>
      <c r="AT553" s="90"/>
      <c r="AU553" s="90"/>
      <c r="AV553" s="90"/>
      <c r="AW553" s="90"/>
      <c r="AX553" s="90"/>
      <c r="AY553" s="90"/>
      <c r="AZ553" s="90"/>
      <c r="BA553" s="90"/>
      <c r="BB553" s="90"/>
      <c r="BC553" s="90"/>
      <c r="BD553" s="90"/>
      <c r="BE553" s="90"/>
      <c r="BF553" s="90"/>
      <c r="BG553" s="90"/>
      <c r="BH553" s="90"/>
      <c r="BI553" s="90"/>
      <c r="BJ553" s="90"/>
      <c r="BK553" s="90"/>
      <c r="BL553" s="90"/>
      <c r="BM553" s="90"/>
      <c r="BN553" s="90"/>
      <c r="BO553" s="90"/>
      <c r="BP553" s="90"/>
      <c r="BQ553" s="90"/>
      <c r="BR553" s="90"/>
      <c r="BS553" s="90"/>
      <c r="BT553" s="90"/>
      <c r="BU553" s="90"/>
      <c r="BV553" s="90"/>
      <c r="BW553" s="90"/>
      <c r="BX553" s="90"/>
      <c r="BY553" s="90"/>
      <c r="BZ553" s="90"/>
      <c r="CA553" s="90"/>
      <c r="CB553" s="90"/>
      <c r="CC553" s="90"/>
      <c r="CD553" s="90"/>
      <c r="CE553" s="90"/>
      <c r="CF553" s="90"/>
      <c r="CG553" s="90"/>
      <c r="CH553" s="90"/>
      <c r="CI553" s="90"/>
      <c r="CJ553" s="90"/>
      <c r="CK553" s="90"/>
      <c r="CL553" s="90"/>
      <c r="CM553" s="90"/>
      <c r="CN553" s="90"/>
      <c r="CO553" s="90"/>
      <c r="CP553" s="90"/>
      <c r="CQ553" s="90"/>
      <c r="CR553" s="90"/>
      <c r="CS553" s="90"/>
      <c r="CT553" s="90"/>
      <c r="CU553" s="90"/>
      <c r="CV553" s="90"/>
      <c r="CW553" s="90"/>
      <c r="CX553" s="90"/>
    </row>
  </sheetData>
  <sheetProtection sheet="1" selectLockedCells="1"/>
  <mergeCells count="43">
    <mergeCell ref="BC3:BF3"/>
    <mergeCell ref="EI3:EL3"/>
    <mergeCell ref="EM3:EP3"/>
    <mergeCell ref="EQ3:ET3"/>
    <mergeCell ref="DK3:DN3"/>
    <mergeCell ref="DO3:DR3"/>
    <mergeCell ref="CI3:CL3"/>
    <mergeCell ref="DS3:DV3"/>
    <mergeCell ref="DW3:DZ3"/>
    <mergeCell ref="EA3:ED3"/>
    <mergeCell ref="EE3:EH3"/>
    <mergeCell ref="CM3:CP3"/>
    <mergeCell ref="CQ3:CT3"/>
    <mergeCell ref="CU3:CX3"/>
    <mergeCell ref="CY3:DB3"/>
    <mergeCell ref="DC3:DF3"/>
    <mergeCell ref="DG3:DJ3"/>
    <mergeCell ref="BO3:BR3"/>
    <mergeCell ref="BS3:BV3"/>
    <mergeCell ref="BW3:BZ3"/>
    <mergeCell ref="CA3:CD3"/>
    <mergeCell ref="CE3:CH3"/>
    <mergeCell ref="S3:V3"/>
    <mergeCell ref="W3:Z3"/>
    <mergeCell ref="AA3:AD3"/>
    <mergeCell ref="AE3:AH3"/>
    <mergeCell ref="AI3:AL3"/>
    <mergeCell ref="G1:AD1"/>
    <mergeCell ref="AQ3:AT3"/>
    <mergeCell ref="EU3:EX3"/>
    <mergeCell ref="C4:C5"/>
    <mergeCell ref="D4:D5"/>
    <mergeCell ref="E4:E5"/>
    <mergeCell ref="F4:F5"/>
    <mergeCell ref="AM3:AP3"/>
    <mergeCell ref="C2:G2"/>
    <mergeCell ref="C3:F3"/>
    <mergeCell ref="G3:J3"/>
    <mergeCell ref="K3:N3"/>
    <mergeCell ref="O3:R3"/>
    <mergeCell ref="AU3:AX3"/>
    <mergeCell ref="BG3:BJ3"/>
    <mergeCell ref="BK3:BN3"/>
  </mergeCells>
  <conditionalFormatting sqref="G6:J35">
    <cfRule type="cellIs" dxfId="236" priority="187" stopIfTrue="1" operator="equal">
      <formula>"J"</formula>
    </cfRule>
    <cfRule type="cellIs" dxfId="235" priority="188" stopIfTrue="1" operator="equal">
      <formula>"K"</formula>
    </cfRule>
    <cfRule type="cellIs" dxfId="234" priority="189" stopIfTrue="1" operator="equal">
      <formula>"L"</formula>
    </cfRule>
  </conditionalFormatting>
  <conditionalFormatting sqref="K6:N35">
    <cfRule type="cellIs" dxfId="233" priority="184" stopIfTrue="1" operator="equal">
      <formula>"J"</formula>
    </cfRule>
    <cfRule type="cellIs" dxfId="232" priority="185" stopIfTrue="1" operator="equal">
      <formula>"K"</formula>
    </cfRule>
    <cfRule type="cellIs" dxfId="231" priority="186" stopIfTrue="1" operator="equal">
      <formula>"L"</formula>
    </cfRule>
  </conditionalFormatting>
  <conditionalFormatting sqref="O6:R35">
    <cfRule type="cellIs" dxfId="230" priority="181" stopIfTrue="1" operator="equal">
      <formula>"J"</formula>
    </cfRule>
    <cfRule type="cellIs" dxfId="229" priority="182" stopIfTrue="1" operator="equal">
      <formula>"K"</formula>
    </cfRule>
    <cfRule type="cellIs" dxfId="228" priority="183" stopIfTrue="1" operator="equal">
      <formula>"L"</formula>
    </cfRule>
  </conditionalFormatting>
  <conditionalFormatting sqref="S6:V35">
    <cfRule type="cellIs" dxfId="227" priority="178" stopIfTrue="1" operator="equal">
      <formula>"J"</formula>
    </cfRule>
    <cfRule type="cellIs" dxfId="226" priority="179" stopIfTrue="1" operator="equal">
      <formula>"K"</formula>
    </cfRule>
    <cfRule type="cellIs" dxfId="225" priority="180" stopIfTrue="1" operator="equal">
      <formula>"L"</formula>
    </cfRule>
  </conditionalFormatting>
  <conditionalFormatting sqref="W6:Z35">
    <cfRule type="cellIs" dxfId="224" priority="175" stopIfTrue="1" operator="equal">
      <formula>"J"</formula>
    </cfRule>
    <cfRule type="cellIs" dxfId="223" priority="176" stopIfTrue="1" operator="equal">
      <formula>"K"</formula>
    </cfRule>
    <cfRule type="cellIs" dxfId="222" priority="177" stopIfTrue="1" operator="equal">
      <formula>"L"</formula>
    </cfRule>
  </conditionalFormatting>
  <conditionalFormatting sqref="AA6:AD35">
    <cfRule type="cellIs" dxfId="221" priority="172" stopIfTrue="1" operator="equal">
      <formula>"J"</formula>
    </cfRule>
    <cfRule type="cellIs" dxfId="220" priority="173" stopIfTrue="1" operator="equal">
      <formula>"K"</formula>
    </cfRule>
    <cfRule type="cellIs" dxfId="219" priority="174" stopIfTrue="1" operator="equal">
      <formula>"L"</formula>
    </cfRule>
  </conditionalFormatting>
  <conditionalFormatting sqref="AE6:AH35">
    <cfRule type="cellIs" dxfId="218" priority="169" stopIfTrue="1" operator="equal">
      <formula>"J"</formula>
    </cfRule>
    <cfRule type="cellIs" dxfId="217" priority="170" stopIfTrue="1" operator="equal">
      <formula>"K"</formula>
    </cfRule>
    <cfRule type="cellIs" dxfId="216" priority="171" stopIfTrue="1" operator="equal">
      <formula>"L"</formula>
    </cfRule>
  </conditionalFormatting>
  <conditionalFormatting sqref="A2">
    <cfRule type="cellIs" dxfId="215" priority="166" stopIfTrue="1" operator="equal">
      <formula>"J"</formula>
    </cfRule>
    <cfRule type="cellIs" dxfId="214" priority="167" stopIfTrue="1" operator="equal">
      <formula>"K"</formula>
    </cfRule>
    <cfRule type="cellIs" dxfId="213" priority="168" stopIfTrue="1" operator="equal">
      <formula>"L"</formula>
    </cfRule>
  </conditionalFormatting>
  <conditionalFormatting sqref="CY6:DB35">
    <cfRule type="cellIs" dxfId="212" priority="82" stopIfTrue="1" operator="equal">
      <formula>"J"</formula>
    </cfRule>
    <cfRule type="cellIs" dxfId="211" priority="83" stopIfTrue="1" operator="equal">
      <formula>"K"</formula>
    </cfRule>
    <cfRule type="cellIs" dxfId="210" priority="84" stopIfTrue="1" operator="equal">
      <formula>"L"</formula>
    </cfRule>
  </conditionalFormatting>
  <conditionalFormatting sqref="A5">
    <cfRule type="cellIs" dxfId="209" priority="163" stopIfTrue="1" operator="equal">
      <formula>"J"</formula>
    </cfRule>
    <cfRule type="cellIs" dxfId="208" priority="164" stopIfTrue="1" operator="equal">
      <formula>"K"</formula>
    </cfRule>
    <cfRule type="cellIs" dxfId="207" priority="165" stopIfTrue="1" operator="equal">
      <formula>"L"</formula>
    </cfRule>
  </conditionalFormatting>
  <conditionalFormatting sqref="A4">
    <cfRule type="cellIs" dxfId="206" priority="160" stopIfTrue="1" operator="equal">
      <formula>"J"</formula>
    </cfRule>
    <cfRule type="cellIs" dxfId="205" priority="161" stopIfTrue="1" operator="equal">
      <formula>"K"</formula>
    </cfRule>
    <cfRule type="cellIs" dxfId="204" priority="162" stopIfTrue="1" operator="equal">
      <formula>"L"</formula>
    </cfRule>
  </conditionalFormatting>
  <conditionalFormatting sqref="A3">
    <cfRule type="cellIs" dxfId="203" priority="157" stopIfTrue="1" operator="equal">
      <formula>"J"</formula>
    </cfRule>
    <cfRule type="cellIs" dxfId="202" priority="158" stopIfTrue="1" operator="equal">
      <formula>"K"</formula>
    </cfRule>
    <cfRule type="cellIs" dxfId="201" priority="159" stopIfTrue="1" operator="equal">
      <formula>"L"</formula>
    </cfRule>
  </conditionalFormatting>
  <conditionalFormatting sqref="CA6:CD35">
    <cfRule type="cellIs" dxfId="200" priority="100" stopIfTrue="1" operator="equal">
      <formula>"J"</formula>
    </cfRule>
    <cfRule type="cellIs" dxfId="199" priority="101" stopIfTrue="1" operator="equal">
      <formula>"K"</formula>
    </cfRule>
    <cfRule type="cellIs" dxfId="198" priority="102" stopIfTrue="1" operator="equal">
      <formula>"L"</formula>
    </cfRule>
  </conditionalFormatting>
  <conditionalFormatting sqref="CE6:CH35">
    <cfRule type="cellIs" dxfId="197" priority="97" stopIfTrue="1" operator="equal">
      <formula>"J"</formula>
    </cfRule>
    <cfRule type="cellIs" dxfId="196" priority="98" stopIfTrue="1" operator="equal">
      <formula>"K"</formula>
    </cfRule>
    <cfRule type="cellIs" dxfId="195" priority="99" stopIfTrue="1" operator="equal">
      <formula>"L"</formula>
    </cfRule>
  </conditionalFormatting>
  <conditionalFormatting sqref="CI6:CL35">
    <cfRule type="cellIs" dxfId="194" priority="94" stopIfTrue="1" operator="equal">
      <formula>"J"</formula>
    </cfRule>
    <cfRule type="cellIs" dxfId="193" priority="95" stopIfTrue="1" operator="equal">
      <formula>"K"</formula>
    </cfRule>
    <cfRule type="cellIs" dxfId="192" priority="96" stopIfTrue="1" operator="equal">
      <formula>"L"</formula>
    </cfRule>
  </conditionalFormatting>
  <conditionalFormatting sqref="CM6:CP35">
    <cfRule type="cellIs" dxfId="191" priority="91" stopIfTrue="1" operator="equal">
      <formula>"J"</formula>
    </cfRule>
    <cfRule type="cellIs" dxfId="190" priority="92" stopIfTrue="1" operator="equal">
      <formula>"K"</formula>
    </cfRule>
    <cfRule type="cellIs" dxfId="189" priority="93" stopIfTrue="1" operator="equal">
      <formula>"L"</formula>
    </cfRule>
  </conditionalFormatting>
  <conditionalFormatting sqref="CQ6:CT35">
    <cfRule type="cellIs" dxfId="188" priority="88" stopIfTrue="1" operator="equal">
      <formula>"J"</formula>
    </cfRule>
    <cfRule type="cellIs" dxfId="187" priority="89" stopIfTrue="1" operator="equal">
      <formula>"K"</formula>
    </cfRule>
    <cfRule type="cellIs" dxfId="186" priority="90" stopIfTrue="1" operator="equal">
      <formula>"L"</formula>
    </cfRule>
  </conditionalFormatting>
  <conditionalFormatting sqref="AI6:AL35">
    <cfRule type="cellIs" dxfId="185" priority="133" stopIfTrue="1" operator="equal">
      <formula>"J"</formula>
    </cfRule>
    <cfRule type="cellIs" dxfId="184" priority="134" stopIfTrue="1" operator="equal">
      <formula>"K"</formula>
    </cfRule>
    <cfRule type="cellIs" dxfId="183" priority="135" stopIfTrue="1" operator="equal">
      <formula>"L"</formula>
    </cfRule>
  </conditionalFormatting>
  <conditionalFormatting sqref="AM6:AP35">
    <cfRule type="cellIs" dxfId="182" priority="130" stopIfTrue="1" operator="equal">
      <formula>"J"</formula>
    </cfRule>
    <cfRule type="cellIs" dxfId="181" priority="131" stopIfTrue="1" operator="equal">
      <formula>"K"</formula>
    </cfRule>
    <cfRule type="cellIs" dxfId="180" priority="132" stopIfTrue="1" operator="equal">
      <formula>"L"</formula>
    </cfRule>
  </conditionalFormatting>
  <conditionalFormatting sqref="AQ6:AT35">
    <cfRule type="cellIs" dxfId="179" priority="127" stopIfTrue="1" operator="equal">
      <formula>"J"</formula>
    </cfRule>
    <cfRule type="cellIs" dxfId="178" priority="128" stopIfTrue="1" operator="equal">
      <formula>"K"</formula>
    </cfRule>
    <cfRule type="cellIs" dxfId="177" priority="129" stopIfTrue="1" operator="equal">
      <formula>"L"</formula>
    </cfRule>
  </conditionalFormatting>
  <conditionalFormatting sqref="AU6:AX35">
    <cfRule type="cellIs" dxfId="176" priority="124" stopIfTrue="1" operator="equal">
      <formula>"J"</formula>
    </cfRule>
    <cfRule type="cellIs" dxfId="175" priority="125" stopIfTrue="1" operator="equal">
      <formula>"K"</formula>
    </cfRule>
    <cfRule type="cellIs" dxfId="174" priority="126" stopIfTrue="1" operator="equal">
      <formula>"L"</formula>
    </cfRule>
  </conditionalFormatting>
  <conditionalFormatting sqref="AY6:BB35">
    <cfRule type="cellIs" dxfId="173" priority="121" stopIfTrue="1" operator="equal">
      <formula>"J"</formula>
    </cfRule>
    <cfRule type="cellIs" dxfId="172" priority="122" stopIfTrue="1" operator="equal">
      <formula>"K"</formula>
    </cfRule>
    <cfRule type="cellIs" dxfId="171" priority="123" stopIfTrue="1" operator="equal">
      <formula>"L"</formula>
    </cfRule>
  </conditionalFormatting>
  <conditionalFormatting sqref="BC6:BF35">
    <cfRule type="cellIs" dxfId="170" priority="118" stopIfTrue="1" operator="equal">
      <formula>"J"</formula>
    </cfRule>
    <cfRule type="cellIs" dxfId="169" priority="119" stopIfTrue="1" operator="equal">
      <formula>"K"</formula>
    </cfRule>
    <cfRule type="cellIs" dxfId="168" priority="120" stopIfTrue="1" operator="equal">
      <formula>"L"</formula>
    </cfRule>
  </conditionalFormatting>
  <conditionalFormatting sqref="BG6:BJ35">
    <cfRule type="cellIs" dxfId="167" priority="115" stopIfTrue="1" operator="equal">
      <formula>"J"</formula>
    </cfRule>
    <cfRule type="cellIs" dxfId="166" priority="116" stopIfTrue="1" operator="equal">
      <formula>"K"</formula>
    </cfRule>
    <cfRule type="cellIs" dxfId="165" priority="117" stopIfTrue="1" operator="equal">
      <formula>"L"</formula>
    </cfRule>
  </conditionalFormatting>
  <conditionalFormatting sqref="BK6:BN35">
    <cfRule type="cellIs" dxfId="164" priority="112" stopIfTrue="1" operator="equal">
      <formula>"J"</formula>
    </cfRule>
    <cfRule type="cellIs" dxfId="163" priority="113" stopIfTrue="1" operator="equal">
      <formula>"K"</formula>
    </cfRule>
    <cfRule type="cellIs" dxfId="162" priority="114" stopIfTrue="1" operator="equal">
      <formula>"L"</formula>
    </cfRule>
  </conditionalFormatting>
  <conditionalFormatting sqref="BO6:BR35">
    <cfRule type="cellIs" dxfId="161" priority="109" stopIfTrue="1" operator="equal">
      <formula>"J"</formula>
    </cfRule>
    <cfRule type="cellIs" dxfId="160" priority="110" stopIfTrue="1" operator="equal">
      <formula>"K"</formula>
    </cfRule>
    <cfRule type="cellIs" dxfId="159" priority="111" stopIfTrue="1" operator="equal">
      <formula>"L"</formula>
    </cfRule>
  </conditionalFormatting>
  <conditionalFormatting sqref="BS6:BV35">
    <cfRule type="cellIs" dxfId="158" priority="106" stopIfTrue="1" operator="equal">
      <formula>"J"</formula>
    </cfRule>
    <cfRule type="cellIs" dxfId="157" priority="107" stopIfTrue="1" operator="equal">
      <formula>"K"</formula>
    </cfRule>
    <cfRule type="cellIs" dxfId="156" priority="108" stopIfTrue="1" operator="equal">
      <formula>"L"</formula>
    </cfRule>
  </conditionalFormatting>
  <conditionalFormatting sqref="BW6:BZ35">
    <cfRule type="cellIs" dxfId="155" priority="103" stopIfTrue="1" operator="equal">
      <formula>"J"</formula>
    </cfRule>
    <cfRule type="cellIs" dxfId="154" priority="104" stopIfTrue="1" operator="equal">
      <formula>"K"</formula>
    </cfRule>
    <cfRule type="cellIs" dxfId="153" priority="105" stopIfTrue="1" operator="equal">
      <formula>"L"</formula>
    </cfRule>
  </conditionalFormatting>
  <conditionalFormatting sqref="CU6:CX35">
    <cfRule type="cellIs" dxfId="152" priority="85" stopIfTrue="1" operator="equal">
      <formula>"J"</formula>
    </cfRule>
    <cfRule type="cellIs" dxfId="151" priority="86" stopIfTrue="1" operator="equal">
      <formula>"K"</formula>
    </cfRule>
    <cfRule type="cellIs" dxfId="150" priority="87" stopIfTrue="1" operator="equal">
      <formula>"L"</formula>
    </cfRule>
  </conditionalFormatting>
  <conditionalFormatting sqref="EU6:EV35">
    <cfRule type="cellIs" dxfId="149" priority="46" stopIfTrue="1" operator="equal">
      <formula>"J"</formula>
    </cfRule>
    <cfRule type="cellIs" dxfId="148" priority="47" stopIfTrue="1" operator="equal">
      <formula>"K"</formula>
    </cfRule>
    <cfRule type="cellIs" dxfId="147" priority="48" stopIfTrue="1" operator="equal">
      <formula>"L"</formula>
    </cfRule>
  </conditionalFormatting>
  <conditionalFormatting sqref="DW6:DZ35">
    <cfRule type="cellIs" dxfId="146" priority="64" stopIfTrue="1" operator="equal">
      <formula>"J"</formula>
    </cfRule>
    <cfRule type="cellIs" dxfId="145" priority="65" stopIfTrue="1" operator="equal">
      <formula>"K"</formula>
    </cfRule>
    <cfRule type="cellIs" dxfId="144" priority="66" stopIfTrue="1" operator="equal">
      <formula>"L"</formula>
    </cfRule>
  </conditionalFormatting>
  <conditionalFormatting sqref="DC6:DF35">
    <cfRule type="cellIs" dxfId="143" priority="79" stopIfTrue="1" operator="equal">
      <formula>"J"</formula>
    </cfRule>
    <cfRule type="cellIs" dxfId="142" priority="80" stopIfTrue="1" operator="equal">
      <formula>"K"</formula>
    </cfRule>
    <cfRule type="cellIs" dxfId="141" priority="81" stopIfTrue="1" operator="equal">
      <formula>"L"</formula>
    </cfRule>
  </conditionalFormatting>
  <conditionalFormatting sqref="DG6:DI35">
    <cfRule type="cellIs" dxfId="140" priority="76" stopIfTrue="1" operator="equal">
      <formula>"J"</formula>
    </cfRule>
    <cfRule type="cellIs" dxfId="139" priority="77" stopIfTrue="1" operator="equal">
      <formula>"K"</formula>
    </cfRule>
    <cfRule type="cellIs" dxfId="138" priority="78" stopIfTrue="1" operator="equal">
      <formula>"L"</formula>
    </cfRule>
  </conditionalFormatting>
  <conditionalFormatting sqref="DK6:DN35">
    <cfRule type="cellIs" dxfId="137" priority="73" stopIfTrue="1" operator="equal">
      <formula>"J"</formula>
    </cfRule>
    <cfRule type="cellIs" dxfId="136" priority="74" stopIfTrue="1" operator="equal">
      <formula>"K"</formula>
    </cfRule>
    <cfRule type="cellIs" dxfId="135" priority="75" stopIfTrue="1" operator="equal">
      <formula>"L"</formula>
    </cfRule>
  </conditionalFormatting>
  <conditionalFormatting sqref="DO6:DQ35">
    <cfRule type="cellIs" dxfId="134" priority="70" stopIfTrue="1" operator="equal">
      <formula>"J"</formula>
    </cfRule>
    <cfRule type="cellIs" dxfId="133" priority="71" stopIfTrue="1" operator="equal">
      <formula>"K"</formula>
    </cfRule>
    <cfRule type="cellIs" dxfId="132" priority="72" stopIfTrue="1" operator="equal">
      <formula>"L"</formula>
    </cfRule>
  </conditionalFormatting>
  <conditionalFormatting sqref="DS6:DV35">
    <cfRule type="cellIs" dxfId="131" priority="67" stopIfTrue="1" operator="equal">
      <formula>"J"</formula>
    </cfRule>
    <cfRule type="cellIs" dxfId="130" priority="68" stopIfTrue="1" operator="equal">
      <formula>"K"</formula>
    </cfRule>
    <cfRule type="cellIs" dxfId="129" priority="69" stopIfTrue="1" operator="equal">
      <formula>"L"</formula>
    </cfRule>
  </conditionalFormatting>
  <conditionalFormatting sqref="EA6:ED35">
    <cfRule type="cellIs" dxfId="128" priority="61" stopIfTrue="1" operator="equal">
      <formula>"J"</formula>
    </cfRule>
    <cfRule type="cellIs" dxfId="127" priority="62" stopIfTrue="1" operator="equal">
      <formula>"K"</formula>
    </cfRule>
    <cfRule type="cellIs" dxfId="126" priority="63" stopIfTrue="1" operator="equal">
      <formula>"L"</formula>
    </cfRule>
  </conditionalFormatting>
  <conditionalFormatting sqref="EE6:EH35">
    <cfRule type="cellIs" dxfId="125" priority="58" stopIfTrue="1" operator="equal">
      <formula>"J"</formula>
    </cfRule>
    <cfRule type="cellIs" dxfId="124" priority="59" stopIfTrue="1" operator="equal">
      <formula>"K"</formula>
    </cfRule>
    <cfRule type="cellIs" dxfId="123" priority="60" stopIfTrue="1" operator="equal">
      <formula>"L"</formula>
    </cfRule>
  </conditionalFormatting>
  <conditionalFormatting sqref="EI6:EL35">
    <cfRule type="cellIs" dxfId="122" priority="55" stopIfTrue="1" operator="equal">
      <formula>"J"</formula>
    </cfRule>
    <cfRule type="cellIs" dxfId="121" priority="56" stopIfTrue="1" operator="equal">
      <formula>"K"</formula>
    </cfRule>
    <cfRule type="cellIs" dxfId="120" priority="57" stopIfTrue="1" operator="equal">
      <formula>"L"</formula>
    </cfRule>
  </conditionalFormatting>
  <conditionalFormatting sqref="EM6:EP35">
    <cfRule type="cellIs" dxfId="119" priority="52" stopIfTrue="1" operator="equal">
      <formula>"J"</formula>
    </cfRule>
    <cfRule type="cellIs" dxfId="118" priority="53" stopIfTrue="1" operator="equal">
      <formula>"K"</formula>
    </cfRule>
    <cfRule type="cellIs" dxfId="117" priority="54" stopIfTrue="1" operator="equal">
      <formula>"L"</formula>
    </cfRule>
  </conditionalFormatting>
  <conditionalFormatting sqref="EQ6:ET35">
    <cfRule type="cellIs" dxfId="116" priority="49" stopIfTrue="1" operator="equal">
      <formula>"J"</formula>
    </cfRule>
    <cfRule type="cellIs" dxfId="115" priority="50" stopIfTrue="1" operator="equal">
      <formula>"K"</formula>
    </cfRule>
    <cfRule type="cellIs" dxfId="114" priority="51" stopIfTrue="1" operator="equal">
      <formula>"L"</formula>
    </cfRule>
  </conditionalFormatting>
  <conditionalFormatting sqref="EV4">
    <cfRule type="cellIs" dxfId="113" priority="40" stopIfTrue="1" operator="equal">
      <formula>"J"</formula>
    </cfRule>
    <cfRule type="cellIs" dxfId="112" priority="41" stopIfTrue="1" operator="equal">
      <formula>"K"</formula>
    </cfRule>
    <cfRule type="cellIs" dxfId="111" priority="42" stopIfTrue="1" operator="equal">
      <formula>"L"</formula>
    </cfRule>
  </conditionalFormatting>
  <conditionalFormatting sqref="EU4">
    <cfRule type="cellIs" dxfId="110" priority="37" stopIfTrue="1" operator="equal">
      <formula>"J"</formula>
    </cfRule>
    <cfRule type="cellIs" dxfId="109" priority="38" stopIfTrue="1" operator="equal">
      <formula>"K"</formula>
    </cfRule>
    <cfRule type="cellIs" dxfId="108" priority="39" stopIfTrue="1" operator="equal">
      <formula>"L"</formula>
    </cfRule>
  </conditionalFormatting>
  <conditionalFormatting sqref="EW6:EX35">
    <cfRule type="cellIs" dxfId="107" priority="34" stopIfTrue="1" operator="equal">
      <formula>"J"</formula>
    </cfRule>
    <cfRule type="cellIs" dxfId="106" priority="35" stopIfTrue="1" operator="equal">
      <formula>"K"</formula>
    </cfRule>
    <cfRule type="cellIs" dxfId="105" priority="36" stopIfTrue="1" operator="equal">
      <formula>"L"</formula>
    </cfRule>
  </conditionalFormatting>
  <conditionalFormatting sqref="EX4">
    <cfRule type="cellIs" dxfId="104" priority="31" stopIfTrue="1" operator="equal">
      <formula>"J"</formula>
    </cfRule>
    <cfRule type="cellIs" dxfId="103" priority="32" stopIfTrue="1" operator="equal">
      <formula>"K"</formula>
    </cfRule>
    <cfRule type="cellIs" dxfId="102" priority="33" stopIfTrue="1" operator="equal">
      <formula>"L"</formula>
    </cfRule>
  </conditionalFormatting>
  <conditionalFormatting sqref="EW4">
    <cfRule type="cellIs" dxfId="101" priority="28" stopIfTrue="1" operator="equal">
      <formula>"J"</formula>
    </cfRule>
    <cfRule type="cellIs" dxfId="100" priority="29" stopIfTrue="1" operator="equal">
      <formula>"K"</formula>
    </cfRule>
    <cfRule type="cellIs" dxfId="99" priority="30" stopIfTrue="1" operator="equal">
      <formula>"L"</formula>
    </cfRule>
  </conditionalFormatting>
  <conditionalFormatting sqref="C6:D35">
    <cfRule type="cellIs" dxfId="98" priority="25" stopIfTrue="1" operator="equal">
      <formula>"J"</formula>
    </cfRule>
    <cfRule type="cellIs" dxfId="97" priority="26" stopIfTrue="1" operator="equal">
      <formula>"K"</formula>
    </cfRule>
    <cfRule type="cellIs" dxfId="96" priority="27" stopIfTrue="1" operator="equal">
      <formula>"L"</formula>
    </cfRule>
  </conditionalFormatting>
  <conditionalFormatting sqref="D4">
    <cfRule type="cellIs" dxfId="95" priority="22" stopIfTrue="1" operator="equal">
      <formula>"J"</formula>
    </cfRule>
    <cfRule type="cellIs" dxfId="94" priority="23" stopIfTrue="1" operator="equal">
      <formula>"K"</formula>
    </cfRule>
    <cfRule type="cellIs" dxfId="93" priority="24" stopIfTrue="1" operator="equal">
      <formula>"L"</formula>
    </cfRule>
  </conditionalFormatting>
  <conditionalFormatting sqref="C4">
    <cfRule type="cellIs" dxfId="92" priority="19" stopIfTrue="1" operator="equal">
      <formula>"J"</formula>
    </cfRule>
    <cfRule type="cellIs" dxfId="91" priority="20" stopIfTrue="1" operator="equal">
      <formula>"K"</formula>
    </cfRule>
    <cfRule type="cellIs" dxfId="90" priority="21" stopIfTrue="1" operator="equal">
      <formula>"L"</formula>
    </cfRule>
  </conditionalFormatting>
  <conditionalFormatting sqref="E6:F35">
    <cfRule type="cellIs" dxfId="89" priority="16" stopIfTrue="1" operator="equal">
      <formula>"J"</formula>
    </cfRule>
    <cfRule type="cellIs" dxfId="88" priority="17" stopIfTrue="1" operator="equal">
      <formula>"K"</formula>
    </cfRule>
    <cfRule type="cellIs" dxfId="87" priority="18" stopIfTrue="1" operator="equal">
      <formula>"L"</formula>
    </cfRule>
  </conditionalFormatting>
  <conditionalFormatting sqref="F4">
    <cfRule type="cellIs" dxfId="86" priority="13" stopIfTrue="1" operator="equal">
      <formula>"J"</formula>
    </cfRule>
    <cfRule type="cellIs" dxfId="85" priority="14" stopIfTrue="1" operator="equal">
      <formula>"K"</formula>
    </cfRule>
    <cfRule type="cellIs" dxfId="84" priority="15" stopIfTrue="1" operator="equal">
      <formula>"L"</formula>
    </cfRule>
  </conditionalFormatting>
  <conditionalFormatting sqref="E4">
    <cfRule type="cellIs" dxfId="83" priority="10" stopIfTrue="1" operator="equal">
      <formula>"J"</formula>
    </cfRule>
    <cfRule type="cellIs" dxfId="82" priority="11" stopIfTrue="1" operator="equal">
      <formula>"K"</formula>
    </cfRule>
    <cfRule type="cellIs" dxfId="81" priority="12" stopIfTrue="1" operator="equal">
      <formula>"L"</formula>
    </cfRule>
  </conditionalFormatting>
  <conditionalFormatting sqref="DJ7:DJ36">
    <cfRule type="cellIs" dxfId="80" priority="7" stopIfTrue="1" operator="equal">
      <formula>"J"</formula>
    </cfRule>
    <cfRule type="cellIs" dxfId="79" priority="8" stopIfTrue="1" operator="equal">
      <formula>"K"</formula>
    </cfRule>
    <cfRule type="cellIs" dxfId="78" priority="9" stopIfTrue="1" operator="equal">
      <formula>"L"</formula>
    </cfRule>
  </conditionalFormatting>
  <conditionalFormatting sqref="DJ6">
    <cfRule type="cellIs" dxfId="77" priority="4" stopIfTrue="1" operator="equal">
      <formula>"J"</formula>
    </cfRule>
    <cfRule type="cellIs" dxfId="76" priority="5" stopIfTrue="1" operator="equal">
      <formula>"K"</formula>
    </cfRule>
    <cfRule type="cellIs" dxfId="75" priority="6" stopIfTrue="1" operator="equal">
      <formula>"L"</formula>
    </cfRule>
  </conditionalFormatting>
  <conditionalFormatting sqref="DR6:DR35">
    <cfRule type="cellIs" dxfId="74" priority="1" stopIfTrue="1" operator="equal">
      <formula>"J"</formula>
    </cfRule>
    <cfRule type="cellIs" dxfId="73" priority="2" stopIfTrue="1" operator="equal">
      <formula>"K"</formula>
    </cfRule>
    <cfRule type="cellIs" dxfId="72" priority="3" stopIfTrue="1" operator="equal">
      <formula>"L"</formula>
    </cfRule>
  </conditionalFormatting>
  <dataValidations xWindow="501" yWindow="243" count="1">
    <dataValidation type="custom" allowBlank="1" showInputMessage="1" showErrorMessage="1" promptTitle="Attention !" prompt="Taper une majuscule (J, K, L, M) uniquement" sqref="A2:A5 C4:F4 EU4:EX4 G6:DI35 DJ6:DJ36 DK6:ET35" xr:uid="{00000000-0002-0000-0F00-000000000000}">
      <formula1>EXACT(A2,UPPER(A2))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>&amp;COdile Aubert - http://www.saintpauldevence.info/leprof2.0/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>
    <tabColor rgb="FFFFFF00"/>
  </sheetPr>
  <dimension ref="A1:IV553"/>
  <sheetViews>
    <sheetView showGridLines="0" showRowColHeaders="0" zoomScaleNormal="100" workbookViewId="0">
      <pane xSplit="10" ySplit="2" topLeftCell="AN3" activePane="bottomRight" state="frozen"/>
      <selection pane="topRight" activeCell="K1" sqref="K1"/>
      <selection pane="bottomLeft" activeCell="A3" sqref="A3"/>
      <selection pane="bottomRight" activeCell="BD4" sqref="BD4"/>
    </sheetView>
  </sheetViews>
  <sheetFormatPr baseColWidth="10" defaultColWidth="3.85546875" defaultRowHeight="15.75" x14ac:dyDescent="0.25"/>
  <cols>
    <col min="1" max="1" width="4.85546875" style="65" customWidth="1"/>
    <col min="2" max="2" width="19.140625" style="20" customWidth="1"/>
    <col min="3" max="154" width="4.7109375" style="66" customWidth="1"/>
    <col min="155" max="155" width="3.85546875" style="66" customWidth="1"/>
    <col min="156" max="16384" width="3.85546875" style="66"/>
  </cols>
  <sheetData>
    <row r="1" spans="1:256" ht="51" customHeight="1" x14ac:dyDescent="0.25">
      <c r="D1" s="67"/>
      <c r="E1" s="67"/>
      <c r="F1" s="67"/>
      <c r="H1" s="67"/>
      <c r="I1" s="67"/>
      <c r="J1" s="67"/>
      <c r="K1" s="282" t="s">
        <v>87</v>
      </c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</row>
    <row r="2" spans="1:256" ht="5.45" customHeight="1" x14ac:dyDescent="0.25">
      <c r="A2" s="68"/>
      <c r="B2" s="69"/>
      <c r="C2" s="278" t="s">
        <v>2</v>
      </c>
      <c r="D2" s="278"/>
      <c r="E2" s="278"/>
      <c r="F2" s="278"/>
      <c r="G2" s="278"/>
      <c r="J2" s="66" t="s">
        <v>2</v>
      </c>
      <c r="N2" s="66" t="s">
        <v>2</v>
      </c>
      <c r="R2" s="66" t="s">
        <v>2</v>
      </c>
      <c r="V2" s="66" t="s">
        <v>2</v>
      </c>
      <c r="Z2" s="66" t="s">
        <v>2</v>
      </c>
      <c r="AD2" s="66" t="s">
        <v>2</v>
      </c>
      <c r="AH2" s="66" t="s">
        <v>2</v>
      </c>
      <c r="AL2" s="66" t="s">
        <v>2</v>
      </c>
      <c r="AP2" s="66" t="s">
        <v>2</v>
      </c>
      <c r="AT2" s="66" t="s">
        <v>2</v>
      </c>
      <c r="AX2" s="66" t="s">
        <v>2</v>
      </c>
      <c r="BB2" s="66" t="s">
        <v>2</v>
      </c>
      <c r="BF2" s="66" t="s">
        <v>2</v>
      </c>
      <c r="BJ2" s="66" t="s">
        <v>2</v>
      </c>
      <c r="BN2" s="66" t="s">
        <v>2</v>
      </c>
      <c r="BR2" s="66" t="s">
        <v>2</v>
      </c>
      <c r="BV2" s="66" t="s">
        <v>2</v>
      </c>
      <c r="BZ2" s="66" t="s">
        <v>2</v>
      </c>
      <c r="CD2" s="66" t="s">
        <v>2</v>
      </c>
      <c r="CH2" s="66" t="s">
        <v>2</v>
      </c>
      <c r="CL2" s="66" t="s">
        <v>2</v>
      </c>
      <c r="CP2" s="66" t="s">
        <v>2</v>
      </c>
      <c r="CT2" s="66" t="s">
        <v>2</v>
      </c>
      <c r="CX2" s="66" t="s">
        <v>2</v>
      </c>
    </row>
    <row r="3" spans="1:256" ht="15" customHeight="1" x14ac:dyDescent="0.25">
      <c r="A3" s="283" t="s">
        <v>85</v>
      </c>
      <c r="B3" s="284"/>
      <c r="C3" s="266" t="s">
        <v>76</v>
      </c>
      <c r="D3" s="267"/>
      <c r="E3" s="267"/>
      <c r="F3" s="267"/>
      <c r="G3" s="267"/>
      <c r="H3" s="267"/>
      <c r="I3" s="267"/>
      <c r="J3" s="268"/>
      <c r="K3" s="279" t="str">
        <f>CONCATENATE("SEMAINE ",DH42)</f>
        <v>SEMAINE 1</v>
      </c>
      <c r="L3" s="280"/>
      <c r="M3" s="280"/>
      <c r="N3" s="281"/>
      <c r="O3" s="275" t="str">
        <f>CONCATENATE("SEMAINE ",DL42)</f>
        <v>SEMAINE 2</v>
      </c>
      <c r="P3" s="276"/>
      <c r="Q3" s="276"/>
      <c r="R3" s="277"/>
      <c r="S3" s="279" t="str">
        <f>CONCATENATE("SEMAINE ",DP42)</f>
        <v>SEMAINE 3</v>
      </c>
      <c r="T3" s="280"/>
      <c r="U3" s="280"/>
      <c r="V3" s="281"/>
      <c r="W3" s="275" t="str">
        <f>CONCATENATE("SEMAINE ",DT42)</f>
        <v>SEMAINE 4</v>
      </c>
      <c r="X3" s="276"/>
      <c r="Y3" s="276"/>
      <c r="Z3" s="277"/>
      <c r="AA3" s="279" t="str">
        <f>CONCATENATE("SEMAINE ",DX42)</f>
        <v>SEMAINE 5</v>
      </c>
      <c r="AB3" s="280"/>
      <c r="AC3" s="280"/>
      <c r="AD3" s="281"/>
      <c r="AE3" s="275" t="str">
        <f>CONCATENATE("SEMAINE ",EB42)</f>
        <v>SEMAINE 6</v>
      </c>
      <c r="AF3" s="276"/>
      <c r="AG3" s="276"/>
      <c r="AH3" s="277"/>
      <c r="AI3" s="279" t="str">
        <f>CONCATENATE("SEMAINE ",EF42)</f>
        <v>SEMAINE 7</v>
      </c>
      <c r="AJ3" s="280"/>
      <c r="AK3" s="280"/>
      <c r="AL3" s="281"/>
      <c r="AM3" s="275" t="str">
        <f>CONCATENATE("SEMAINE ",EJ42)</f>
        <v>SEMAINE 8</v>
      </c>
      <c r="AN3" s="276"/>
      <c r="AO3" s="276"/>
      <c r="AP3" s="277"/>
      <c r="AQ3" s="279" t="str">
        <f>CONCATENATE("SEMAINE ",EN42)</f>
        <v>SEMAINE 9</v>
      </c>
      <c r="AR3" s="280"/>
      <c r="AS3" s="280"/>
      <c r="AT3" s="281"/>
      <c r="AU3" s="275" t="str">
        <f>CONCATENATE("SEMAINE ",ER42)</f>
        <v>SEMAINE 10</v>
      </c>
      <c r="AV3" s="276"/>
      <c r="AW3" s="276"/>
      <c r="AX3" s="277"/>
      <c r="AY3" s="279" t="str">
        <f>CONCATENATE("SEMAINE ",EV42)</f>
        <v>SEMAINE 11</v>
      </c>
      <c r="AZ3" s="280"/>
      <c r="BA3" s="280"/>
      <c r="BB3" s="281"/>
      <c r="BC3" s="275" t="str">
        <f>CONCATENATE("SEMAINE ",EZ42)</f>
        <v>SEMAINE 12</v>
      </c>
      <c r="BD3" s="276"/>
      <c r="BE3" s="276"/>
      <c r="BF3" s="277"/>
      <c r="BG3" s="279" t="str">
        <f>CONCATENATE("SEMAINE ",FD42)</f>
        <v>SEMAINE 13</v>
      </c>
      <c r="BH3" s="280"/>
      <c r="BI3" s="280"/>
      <c r="BJ3" s="281"/>
      <c r="BK3" s="275" t="str">
        <f>CONCATENATE("SEMAINE ",FH42)</f>
        <v>SEMAINE 14</v>
      </c>
      <c r="BL3" s="276"/>
      <c r="BM3" s="276"/>
      <c r="BN3" s="277"/>
      <c r="BO3" s="279" t="str">
        <f>CONCATENATE("SEMAINE ",FL42)</f>
        <v>SEMAINE 15</v>
      </c>
      <c r="BP3" s="280"/>
      <c r="BQ3" s="280"/>
      <c r="BR3" s="281"/>
      <c r="BS3" s="275" t="str">
        <f>CONCATENATE("SEMAINE ",FP42)</f>
        <v>SEMAINE 16</v>
      </c>
      <c r="BT3" s="276"/>
      <c r="BU3" s="276"/>
      <c r="BV3" s="277"/>
      <c r="BW3" s="279" t="str">
        <f>CONCATENATE("SEMAINE ",FT42)</f>
        <v>SEMAINE 17</v>
      </c>
      <c r="BX3" s="280"/>
      <c r="BY3" s="280"/>
      <c r="BZ3" s="281"/>
      <c r="CA3" s="275" t="str">
        <f>CONCATENATE("SEMAINE ",FX42)</f>
        <v>SEMAINE 18</v>
      </c>
      <c r="CB3" s="276"/>
      <c r="CC3" s="276"/>
      <c r="CD3" s="277"/>
      <c r="CE3" s="279" t="str">
        <f>CONCATENATE("SEMAINE ",GB42)</f>
        <v>SEMAINE 19</v>
      </c>
      <c r="CF3" s="280"/>
      <c r="CG3" s="280"/>
      <c r="CH3" s="281"/>
      <c r="CI3" s="275" t="str">
        <f>CONCATENATE("SEMAINE ",GF42)</f>
        <v>SEMAINE 20</v>
      </c>
      <c r="CJ3" s="276"/>
      <c r="CK3" s="276"/>
      <c r="CL3" s="277"/>
      <c r="CM3" s="279" t="str">
        <f>CONCATENATE("SEMAINE ",GJ42)</f>
        <v>SEMAINE 21</v>
      </c>
      <c r="CN3" s="280"/>
      <c r="CO3" s="280"/>
      <c r="CP3" s="281"/>
      <c r="CQ3" s="275" t="str">
        <f>CONCATENATE("SEMAINE ",GN42)</f>
        <v>SEMAINE 22</v>
      </c>
      <c r="CR3" s="276"/>
      <c r="CS3" s="276"/>
      <c r="CT3" s="277"/>
      <c r="CU3" s="279" t="str">
        <f>CONCATENATE("SEMAINE ",GR42)</f>
        <v>SEMAINE 23</v>
      </c>
      <c r="CV3" s="280"/>
      <c r="CW3" s="280"/>
      <c r="CX3" s="281"/>
      <c r="CY3" s="275" t="str">
        <f>CONCATENATE("SEMAINE ",GV42)</f>
        <v>SEMAINE 24</v>
      </c>
      <c r="CZ3" s="276"/>
      <c r="DA3" s="276"/>
      <c r="DB3" s="277"/>
      <c r="DC3" s="279" t="str">
        <f>CONCATENATE("SEMAINE ",GZ42)</f>
        <v>SEMAINE 25</v>
      </c>
      <c r="DD3" s="280"/>
      <c r="DE3" s="280"/>
      <c r="DF3" s="281"/>
      <c r="DG3" s="275" t="str">
        <f>CONCATENATE("SEMAINE ",HD42)</f>
        <v>SEMAINE 26</v>
      </c>
      <c r="DH3" s="276"/>
      <c r="DI3" s="276"/>
      <c r="DJ3" s="277"/>
      <c r="DK3" s="279" t="str">
        <f>CONCATENATE("SEMAINE ",HH42)</f>
        <v>SEMAINE 27</v>
      </c>
      <c r="DL3" s="280"/>
      <c r="DM3" s="280"/>
      <c r="DN3" s="281"/>
      <c r="DO3" s="275" t="str">
        <f>CONCATENATE("SEMAINE ",HL42)</f>
        <v>SEMAINE 28</v>
      </c>
      <c r="DP3" s="276"/>
      <c r="DQ3" s="276"/>
      <c r="DR3" s="277"/>
      <c r="DS3" s="279" t="str">
        <f>CONCATENATE("SEMAINE ",HP42)</f>
        <v>SEMAINE 29</v>
      </c>
      <c r="DT3" s="280"/>
      <c r="DU3" s="280"/>
      <c r="DV3" s="281"/>
      <c r="DW3" s="275" t="str">
        <f>CONCATENATE("SEMAINE ",HT42)</f>
        <v>SEMAINE 30</v>
      </c>
      <c r="DX3" s="276"/>
      <c r="DY3" s="276"/>
      <c r="DZ3" s="277"/>
      <c r="EA3" s="279" t="str">
        <f>CONCATENATE("SEMAINE ",HX42)</f>
        <v>SEMAINE 31</v>
      </c>
      <c r="EB3" s="280"/>
      <c r="EC3" s="280"/>
      <c r="ED3" s="281"/>
      <c r="EE3" s="275" t="str">
        <f>CONCATENATE("SEMAINE ",IB42)</f>
        <v>SEMAINE 32</v>
      </c>
      <c r="EF3" s="276"/>
      <c r="EG3" s="276"/>
      <c r="EH3" s="277"/>
      <c r="EI3" s="279" t="str">
        <f>CONCATENATE("SEMAINE ",IF42)</f>
        <v>SEMAINE 33</v>
      </c>
      <c r="EJ3" s="280"/>
      <c r="EK3" s="280"/>
      <c r="EL3" s="281"/>
      <c r="EM3" s="275" t="str">
        <f>CONCATENATE("SEMAINE ",IJ42)</f>
        <v>SEMAINE 34</v>
      </c>
      <c r="EN3" s="276"/>
      <c r="EO3" s="276"/>
      <c r="EP3" s="277"/>
      <c r="EQ3" s="279" t="str">
        <f>CONCATENATE("SEMAINE ",IN42)</f>
        <v>SEMAINE 35</v>
      </c>
      <c r="ER3" s="280"/>
      <c r="ES3" s="280"/>
      <c r="ET3" s="281"/>
      <c r="EU3" s="275" t="str">
        <f>CONCATENATE("SEMAINE ",IR42)</f>
        <v>SEMAINE 36</v>
      </c>
      <c r="EV3" s="276"/>
      <c r="EW3" s="276"/>
      <c r="EX3" s="277"/>
      <c r="IP3" s="66" t="s">
        <v>2</v>
      </c>
      <c r="IQ3" s="66" t="s">
        <v>2</v>
      </c>
      <c r="IR3" s="66" t="s">
        <v>2</v>
      </c>
      <c r="IS3" s="66">
        <f>IR42+1</f>
        <v>37</v>
      </c>
      <c r="IT3" s="66" t="s">
        <v>2</v>
      </c>
      <c r="IU3" s="66" t="s">
        <v>2</v>
      </c>
      <c r="IV3" s="66" t="s">
        <v>2</v>
      </c>
    </row>
    <row r="4" spans="1:256" s="77" customFormat="1" ht="20.45" customHeight="1" x14ac:dyDescent="0.2">
      <c r="A4" s="285"/>
      <c r="B4" s="284"/>
      <c r="C4" s="70"/>
      <c r="D4" s="71" t="s">
        <v>75</v>
      </c>
      <c r="E4" s="72" t="s">
        <v>75</v>
      </c>
      <c r="F4" s="73" t="s">
        <v>75</v>
      </c>
      <c r="G4" s="74"/>
      <c r="H4" s="75"/>
      <c r="I4" s="74"/>
      <c r="J4" s="76"/>
      <c r="K4" s="117" t="s">
        <v>67</v>
      </c>
      <c r="L4" s="164">
        <v>44809</v>
      </c>
      <c r="M4" s="118" t="s">
        <v>68</v>
      </c>
      <c r="N4" s="119">
        <f>L4+4</f>
        <v>44813</v>
      </c>
      <c r="O4" s="120" t="s">
        <v>67</v>
      </c>
      <c r="P4" s="165">
        <f>L4+7</f>
        <v>44816</v>
      </c>
      <c r="Q4" s="121" t="s">
        <v>68</v>
      </c>
      <c r="R4" s="122">
        <f>P4+4</f>
        <v>44820</v>
      </c>
      <c r="S4" s="117" t="s">
        <v>67</v>
      </c>
      <c r="T4" s="164">
        <f>P4+7</f>
        <v>44823</v>
      </c>
      <c r="U4" s="118" t="s">
        <v>68</v>
      </c>
      <c r="V4" s="119">
        <f>T4+4</f>
        <v>44827</v>
      </c>
      <c r="W4" s="120" t="s">
        <v>67</v>
      </c>
      <c r="X4" s="165">
        <f>T4+7</f>
        <v>44830</v>
      </c>
      <c r="Y4" s="121" t="s">
        <v>68</v>
      </c>
      <c r="Z4" s="122">
        <f>X4+4</f>
        <v>44834</v>
      </c>
      <c r="AA4" s="117" t="s">
        <v>67</v>
      </c>
      <c r="AB4" s="164">
        <f>X4+7</f>
        <v>44837</v>
      </c>
      <c r="AC4" s="118" t="s">
        <v>68</v>
      </c>
      <c r="AD4" s="119">
        <f>AB4+4</f>
        <v>44841</v>
      </c>
      <c r="AE4" s="120" t="s">
        <v>67</v>
      </c>
      <c r="AF4" s="165">
        <f>AB4+7</f>
        <v>44844</v>
      </c>
      <c r="AG4" s="121" t="s">
        <v>68</v>
      </c>
      <c r="AH4" s="122">
        <f>AF4+4</f>
        <v>44848</v>
      </c>
      <c r="AI4" s="117" t="s">
        <v>67</v>
      </c>
      <c r="AJ4" s="164">
        <f>AF4+7</f>
        <v>44851</v>
      </c>
      <c r="AK4" s="118" t="s">
        <v>68</v>
      </c>
      <c r="AL4" s="119">
        <f>AJ4+4</f>
        <v>44855</v>
      </c>
      <c r="AM4" s="120" t="s">
        <v>67</v>
      </c>
      <c r="AN4" s="165">
        <v>44872</v>
      </c>
      <c r="AO4" s="121" t="s">
        <v>68</v>
      </c>
      <c r="AP4" s="122">
        <f>AN4+4</f>
        <v>44876</v>
      </c>
      <c r="AQ4" s="117" t="s">
        <v>67</v>
      </c>
      <c r="AR4" s="164">
        <f>AN4+7</f>
        <v>44879</v>
      </c>
      <c r="AS4" s="118" t="s">
        <v>68</v>
      </c>
      <c r="AT4" s="119">
        <f>AR4+4</f>
        <v>44883</v>
      </c>
      <c r="AU4" s="120" t="s">
        <v>67</v>
      </c>
      <c r="AV4" s="165">
        <f>AR4+7</f>
        <v>44886</v>
      </c>
      <c r="AW4" s="121" t="s">
        <v>68</v>
      </c>
      <c r="AX4" s="122">
        <f>AV4+4</f>
        <v>44890</v>
      </c>
      <c r="AY4" s="117" t="s">
        <v>67</v>
      </c>
      <c r="AZ4" s="164">
        <f>AV4+7</f>
        <v>44893</v>
      </c>
      <c r="BA4" s="118" t="s">
        <v>68</v>
      </c>
      <c r="BB4" s="119">
        <f>AZ4+4</f>
        <v>44897</v>
      </c>
      <c r="BC4" s="120" t="s">
        <v>67</v>
      </c>
      <c r="BD4" s="165">
        <f>AZ4+7</f>
        <v>44900</v>
      </c>
      <c r="BE4" s="121" t="s">
        <v>68</v>
      </c>
      <c r="BF4" s="122">
        <f>BD4+4</f>
        <v>44904</v>
      </c>
      <c r="BG4" s="117" t="s">
        <v>67</v>
      </c>
      <c r="BH4" s="164">
        <f>BD4+7</f>
        <v>44907</v>
      </c>
      <c r="BI4" s="118" t="s">
        <v>68</v>
      </c>
      <c r="BJ4" s="119">
        <f>BH4+4</f>
        <v>44911</v>
      </c>
      <c r="BK4" s="120" t="s">
        <v>67</v>
      </c>
      <c r="BL4" s="165">
        <v>44563</v>
      </c>
      <c r="BM4" s="121" t="s">
        <v>68</v>
      </c>
      <c r="BN4" s="122">
        <f>BL4+4</f>
        <v>44567</v>
      </c>
      <c r="BO4" s="117" t="s">
        <v>67</v>
      </c>
      <c r="BP4" s="164">
        <f>BL4+7</f>
        <v>44570</v>
      </c>
      <c r="BQ4" s="118" t="s">
        <v>68</v>
      </c>
      <c r="BR4" s="119">
        <f>BP4+4</f>
        <v>44574</v>
      </c>
      <c r="BS4" s="120" t="s">
        <v>67</v>
      </c>
      <c r="BT4" s="165">
        <f>BP4+7</f>
        <v>44577</v>
      </c>
      <c r="BU4" s="121" t="s">
        <v>68</v>
      </c>
      <c r="BV4" s="122">
        <f>BT4+4</f>
        <v>44581</v>
      </c>
      <c r="BW4" s="117" t="s">
        <v>67</v>
      </c>
      <c r="BX4" s="164">
        <f>BT4+7</f>
        <v>44584</v>
      </c>
      <c r="BY4" s="118" t="s">
        <v>68</v>
      </c>
      <c r="BZ4" s="119">
        <f>BX4+4</f>
        <v>44588</v>
      </c>
      <c r="CA4" s="120" t="s">
        <v>67</v>
      </c>
      <c r="CB4" s="165">
        <f>BX4+7</f>
        <v>44591</v>
      </c>
      <c r="CC4" s="121" t="s">
        <v>68</v>
      </c>
      <c r="CD4" s="122">
        <f>CB4+4</f>
        <v>44595</v>
      </c>
      <c r="CE4" s="117" t="s">
        <v>67</v>
      </c>
      <c r="CF4" s="164">
        <v>44598</v>
      </c>
      <c r="CG4" s="118" t="s">
        <v>68</v>
      </c>
      <c r="CH4" s="119">
        <f>CF4+4</f>
        <v>44602</v>
      </c>
      <c r="CI4" s="120" t="s">
        <v>67</v>
      </c>
      <c r="CJ4" s="165">
        <v>44619</v>
      </c>
      <c r="CK4" s="121" t="s">
        <v>68</v>
      </c>
      <c r="CL4" s="122">
        <f>CJ4+4</f>
        <v>44623</v>
      </c>
      <c r="CM4" s="117" t="s">
        <v>67</v>
      </c>
      <c r="CN4" s="164">
        <f>CJ4+7</f>
        <v>44626</v>
      </c>
      <c r="CO4" s="118" t="s">
        <v>68</v>
      </c>
      <c r="CP4" s="119">
        <f>CN4+4</f>
        <v>44630</v>
      </c>
      <c r="CQ4" s="120" t="s">
        <v>67</v>
      </c>
      <c r="CR4" s="165">
        <f>CN4+7</f>
        <v>44633</v>
      </c>
      <c r="CS4" s="121" t="s">
        <v>68</v>
      </c>
      <c r="CT4" s="122">
        <f>CR4+4</f>
        <v>44637</v>
      </c>
      <c r="CU4" s="117" t="s">
        <v>67</v>
      </c>
      <c r="CV4" s="164">
        <f>CR4+7</f>
        <v>44640</v>
      </c>
      <c r="CW4" s="118" t="s">
        <v>68</v>
      </c>
      <c r="CX4" s="119">
        <f>CV4+4</f>
        <v>44644</v>
      </c>
      <c r="CY4" s="120" t="s">
        <v>67</v>
      </c>
      <c r="CZ4" s="165">
        <f>CV4+7</f>
        <v>44647</v>
      </c>
      <c r="DA4" s="121" t="s">
        <v>68</v>
      </c>
      <c r="DB4" s="122">
        <f>CZ4+4</f>
        <v>44651</v>
      </c>
      <c r="DC4" s="117" t="s">
        <v>67</v>
      </c>
      <c r="DD4" s="164">
        <f>CZ4+7</f>
        <v>44654</v>
      </c>
      <c r="DE4" s="118" t="s">
        <v>68</v>
      </c>
      <c r="DF4" s="119">
        <f>DD4+4</f>
        <v>44658</v>
      </c>
      <c r="DG4" s="120" t="s">
        <v>67</v>
      </c>
      <c r="DH4" s="165">
        <v>44661</v>
      </c>
      <c r="DI4" s="121" t="s">
        <v>68</v>
      </c>
      <c r="DJ4" s="122">
        <f>DH4+4</f>
        <v>44665</v>
      </c>
      <c r="DK4" s="117" t="s">
        <v>67</v>
      </c>
      <c r="DL4" s="164">
        <f>DH4+7</f>
        <v>44668</v>
      </c>
      <c r="DM4" s="118" t="s">
        <v>68</v>
      </c>
      <c r="DN4" s="119">
        <f>DL4+4</f>
        <v>44672</v>
      </c>
      <c r="DO4" s="120" t="s">
        <v>67</v>
      </c>
      <c r="DP4" s="165">
        <v>44682</v>
      </c>
      <c r="DQ4" s="121" t="s">
        <v>68</v>
      </c>
      <c r="DR4" s="122">
        <f>DP4+4</f>
        <v>44686</v>
      </c>
      <c r="DS4" s="117" t="s">
        <v>67</v>
      </c>
      <c r="DT4" s="164">
        <f>DP4+7</f>
        <v>44689</v>
      </c>
      <c r="DU4" s="118" t="s">
        <v>68</v>
      </c>
      <c r="DV4" s="119">
        <f>DT4+4</f>
        <v>44693</v>
      </c>
      <c r="DW4" s="120" t="s">
        <v>67</v>
      </c>
      <c r="DX4" s="165">
        <f>DT4+7</f>
        <v>44696</v>
      </c>
      <c r="DY4" s="121" t="s">
        <v>68</v>
      </c>
      <c r="DZ4" s="122">
        <f>DX4+4</f>
        <v>44700</v>
      </c>
      <c r="EA4" s="117" t="s">
        <v>67</v>
      </c>
      <c r="EB4" s="164">
        <f>DX4+7</f>
        <v>44703</v>
      </c>
      <c r="EC4" s="118" t="s">
        <v>68</v>
      </c>
      <c r="ED4" s="119">
        <f>EB4+4</f>
        <v>44707</v>
      </c>
      <c r="EE4" s="120" t="s">
        <v>67</v>
      </c>
      <c r="EF4" s="165">
        <f>EB4+7</f>
        <v>44710</v>
      </c>
      <c r="EG4" s="121" t="s">
        <v>68</v>
      </c>
      <c r="EH4" s="122">
        <f>EF4+4</f>
        <v>44714</v>
      </c>
      <c r="EI4" s="117" t="s">
        <v>67</v>
      </c>
      <c r="EJ4" s="164">
        <f>EF4+7</f>
        <v>44717</v>
      </c>
      <c r="EK4" s="118" t="s">
        <v>68</v>
      </c>
      <c r="EL4" s="119">
        <f>EJ4+4</f>
        <v>44721</v>
      </c>
      <c r="EM4" s="120" t="s">
        <v>67</v>
      </c>
      <c r="EN4" s="165">
        <f>EJ4+7</f>
        <v>44724</v>
      </c>
      <c r="EO4" s="121" t="s">
        <v>68</v>
      </c>
      <c r="EP4" s="122">
        <f>EN4+4</f>
        <v>44728</v>
      </c>
      <c r="EQ4" s="117" t="s">
        <v>67</v>
      </c>
      <c r="ER4" s="164">
        <f>EN4+7</f>
        <v>44731</v>
      </c>
      <c r="ES4" s="118" t="s">
        <v>68</v>
      </c>
      <c r="ET4" s="119">
        <f>ER4+4</f>
        <v>44735</v>
      </c>
      <c r="EU4" s="120" t="s">
        <v>67</v>
      </c>
      <c r="EV4" s="165">
        <f>ER4+7</f>
        <v>44738</v>
      </c>
      <c r="EW4" s="121" t="s">
        <v>68</v>
      </c>
      <c r="EX4" s="122">
        <f>EV4+4</f>
        <v>44742</v>
      </c>
    </row>
    <row r="5" spans="1:256" ht="22.9" customHeight="1" x14ac:dyDescent="0.25">
      <c r="A5" s="285"/>
      <c r="B5" s="284"/>
      <c r="C5" s="78" t="s">
        <v>81</v>
      </c>
      <c r="D5" s="79" t="s">
        <v>77</v>
      </c>
      <c r="E5" s="80" t="s">
        <v>78</v>
      </c>
      <c r="F5" s="81" t="s">
        <v>79</v>
      </c>
      <c r="G5" s="79" t="s">
        <v>80</v>
      </c>
      <c r="H5" s="79" t="s">
        <v>82</v>
      </c>
      <c r="I5" s="79" t="s">
        <v>83</v>
      </c>
      <c r="J5" s="82" t="s">
        <v>84</v>
      </c>
      <c r="K5" s="111" t="s">
        <v>16</v>
      </c>
      <c r="L5" s="112" t="s">
        <v>17</v>
      </c>
      <c r="M5" s="112" t="s">
        <v>18</v>
      </c>
      <c r="N5" s="113" t="s">
        <v>19</v>
      </c>
      <c r="O5" s="114" t="s">
        <v>16</v>
      </c>
      <c r="P5" s="115" t="s">
        <v>17</v>
      </c>
      <c r="Q5" s="115" t="s">
        <v>18</v>
      </c>
      <c r="R5" s="116" t="s">
        <v>19</v>
      </c>
      <c r="S5" s="111" t="s">
        <v>16</v>
      </c>
      <c r="T5" s="112" t="s">
        <v>17</v>
      </c>
      <c r="U5" s="112" t="s">
        <v>18</v>
      </c>
      <c r="V5" s="113" t="s">
        <v>19</v>
      </c>
      <c r="W5" s="114" t="s">
        <v>16</v>
      </c>
      <c r="X5" s="115" t="s">
        <v>17</v>
      </c>
      <c r="Y5" s="115" t="s">
        <v>18</v>
      </c>
      <c r="Z5" s="116" t="s">
        <v>19</v>
      </c>
      <c r="AA5" s="111" t="s">
        <v>16</v>
      </c>
      <c r="AB5" s="112" t="s">
        <v>17</v>
      </c>
      <c r="AC5" s="112" t="s">
        <v>18</v>
      </c>
      <c r="AD5" s="113" t="s">
        <v>19</v>
      </c>
      <c r="AE5" s="114" t="s">
        <v>16</v>
      </c>
      <c r="AF5" s="115" t="s">
        <v>17</v>
      </c>
      <c r="AG5" s="115" t="s">
        <v>18</v>
      </c>
      <c r="AH5" s="116" t="s">
        <v>19</v>
      </c>
      <c r="AI5" s="111" t="s">
        <v>16</v>
      </c>
      <c r="AJ5" s="112" t="s">
        <v>17</v>
      </c>
      <c r="AK5" s="112" t="s">
        <v>18</v>
      </c>
      <c r="AL5" s="113" t="s">
        <v>19</v>
      </c>
      <c r="AM5" s="114" t="s">
        <v>16</v>
      </c>
      <c r="AN5" s="115" t="s">
        <v>17</v>
      </c>
      <c r="AO5" s="115" t="s">
        <v>18</v>
      </c>
      <c r="AP5" s="116" t="s">
        <v>19</v>
      </c>
      <c r="AQ5" s="111" t="s">
        <v>16</v>
      </c>
      <c r="AR5" s="112" t="s">
        <v>17</v>
      </c>
      <c r="AS5" s="112" t="s">
        <v>18</v>
      </c>
      <c r="AT5" s="113" t="s">
        <v>19</v>
      </c>
      <c r="AU5" s="114" t="s">
        <v>16</v>
      </c>
      <c r="AV5" s="115" t="s">
        <v>17</v>
      </c>
      <c r="AW5" s="115" t="s">
        <v>18</v>
      </c>
      <c r="AX5" s="116" t="s">
        <v>19</v>
      </c>
      <c r="AY5" s="111" t="s">
        <v>16</v>
      </c>
      <c r="AZ5" s="112" t="s">
        <v>17</v>
      </c>
      <c r="BA5" s="112" t="s">
        <v>18</v>
      </c>
      <c r="BB5" s="113" t="s">
        <v>19</v>
      </c>
      <c r="BC5" s="114" t="s">
        <v>16</v>
      </c>
      <c r="BD5" s="115" t="s">
        <v>17</v>
      </c>
      <c r="BE5" s="115" t="s">
        <v>18</v>
      </c>
      <c r="BF5" s="116" t="s">
        <v>19</v>
      </c>
      <c r="BG5" s="111" t="s">
        <v>16</v>
      </c>
      <c r="BH5" s="112" t="s">
        <v>17</v>
      </c>
      <c r="BI5" s="112" t="s">
        <v>18</v>
      </c>
      <c r="BJ5" s="113" t="s">
        <v>19</v>
      </c>
      <c r="BK5" s="114" t="s">
        <v>16</v>
      </c>
      <c r="BL5" s="115" t="s">
        <v>17</v>
      </c>
      <c r="BM5" s="115" t="s">
        <v>18</v>
      </c>
      <c r="BN5" s="116" t="s">
        <v>19</v>
      </c>
      <c r="BO5" s="111" t="s">
        <v>16</v>
      </c>
      <c r="BP5" s="112" t="s">
        <v>17</v>
      </c>
      <c r="BQ5" s="112" t="s">
        <v>18</v>
      </c>
      <c r="BR5" s="113" t="s">
        <v>19</v>
      </c>
      <c r="BS5" s="114" t="s">
        <v>16</v>
      </c>
      <c r="BT5" s="115" t="s">
        <v>17</v>
      </c>
      <c r="BU5" s="115" t="s">
        <v>18</v>
      </c>
      <c r="BV5" s="116" t="s">
        <v>19</v>
      </c>
      <c r="BW5" s="111" t="s">
        <v>16</v>
      </c>
      <c r="BX5" s="112" t="s">
        <v>17</v>
      </c>
      <c r="BY5" s="112" t="s">
        <v>18</v>
      </c>
      <c r="BZ5" s="113" t="s">
        <v>19</v>
      </c>
      <c r="CA5" s="114" t="s">
        <v>16</v>
      </c>
      <c r="CB5" s="115" t="s">
        <v>17</v>
      </c>
      <c r="CC5" s="115" t="s">
        <v>18</v>
      </c>
      <c r="CD5" s="116" t="s">
        <v>19</v>
      </c>
      <c r="CE5" s="111" t="s">
        <v>16</v>
      </c>
      <c r="CF5" s="112" t="s">
        <v>17</v>
      </c>
      <c r="CG5" s="112" t="s">
        <v>18</v>
      </c>
      <c r="CH5" s="113" t="s">
        <v>19</v>
      </c>
      <c r="CI5" s="114" t="s">
        <v>16</v>
      </c>
      <c r="CJ5" s="115" t="s">
        <v>17</v>
      </c>
      <c r="CK5" s="115" t="s">
        <v>18</v>
      </c>
      <c r="CL5" s="116" t="s">
        <v>19</v>
      </c>
      <c r="CM5" s="111" t="s">
        <v>16</v>
      </c>
      <c r="CN5" s="112" t="s">
        <v>17</v>
      </c>
      <c r="CO5" s="112" t="s">
        <v>18</v>
      </c>
      <c r="CP5" s="113" t="s">
        <v>19</v>
      </c>
      <c r="CQ5" s="114" t="s">
        <v>16</v>
      </c>
      <c r="CR5" s="115" t="s">
        <v>17</v>
      </c>
      <c r="CS5" s="115" t="s">
        <v>18</v>
      </c>
      <c r="CT5" s="116" t="s">
        <v>19</v>
      </c>
      <c r="CU5" s="111" t="s">
        <v>16</v>
      </c>
      <c r="CV5" s="112" t="s">
        <v>17</v>
      </c>
      <c r="CW5" s="112" t="s">
        <v>18</v>
      </c>
      <c r="CX5" s="113" t="s">
        <v>19</v>
      </c>
      <c r="CY5" s="114" t="s">
        <v>16</v>
      </c>
      <c r="CZ5" s="115" t="s">
        <v>17</v>
      </c>
      <c r="DA5" s="115" t="s">
        <v>18</v>
      </c>
      <c r="DB5" s="116" t="s">
        <v>19</v>
      </c>
      <c r="DC5" s="111" t="s">
        <v>16</v>
      </c>
      <c r="DD5" s="112" t="s">
        <v>17</v>
      </c>
      <c r="DE5" s="112" t="s">
        <v>18</v>
      </c>
      <c r="DF5" s="113" t="s">
        <v>19</v>
      </c>
      <c r="DG5" s="114" t="s">
        <v>16</v>
      </c>
      <c r="DH5" s="115" t="s">
        <v>17</v>
      </c>
      <c r="DI5" s="115" t="s">
        <v>18</v>
      </c>
      <c r="DJ5" s="116" t="s">
        <v>19</v>
      </c>
      <c r="DK5" s="111" t="s">
        <v>16</v>
      </c>
      <c r="DL5" s="112" t="s">
        <v>17</v>
      </c>
      <c r="DM5" s="112" t="s">
        <v>18</v>
      </c>
      <c r="DN5" s="113" t="s">
        <v>19</v>
      </c>
      <c r="DO5" s="114" t="s">
        <v>16</v>
      </c>
      <c r="DP5" s="115" t="s">
        <v>17</v>
      </c>
      <c r="DQ5" s="115" t="s">
        <v>18</v>
      </c>
      <c r="DR5" s="116" t="s">
        <v>19</v>
      </c>
      <c r="DS5" s="111" t="s">
        <v>16</v>
      </c>
      <c r="DT5" s="112" t="s">
        <v>17</v>
      </c>
      <c r="DU5" s="112" t="s">
        <v>18</v>
      </c>
      <c r="DV5" s="113" t="s">
        <v>19</v>
      </c>
      <c r="DW5" s="114" t="s">
        <v>16</v>
      </c>
      <c r="DX5" s="115" t="s">
        <v>17</v>
      </c>
      <c r="DY5" s="115" t="s">
        <v>18</v>
      </c>
      <c r="DZ5" s="116" t="s">
        <v>19</v>
      </c>
      <c r="EA5" s="111" t="s">
        <v>16</v>
      </c>
      <c r="EB5" s="112" t="s">
        <v>17</v>
      </c>
      <c r="EC5" s="112" t="s">
        <v>18</v>
      </c>
      <c r="ED5" s="113" t="s">
        <v>19</v>
      </c>
      <c r="EE5" s="114" t="s">
        <v>16</v>
      </c>
      <c r="EF5" s="115" t="s">
        <v>17</v>
      </c>
      <c r="EG5" s="115" t="s">
        <v>18</v>
      </c>
      <c r="EH5" s="116" t="s">
        <v>19</v>
      </c>
      <c r="EI5" s="111" t="s">
        <v>16</v>
      </c>
      <c r="EJ5" s="112" t="s">
        <v>17</v>
      </c>
      <c r="EK5" s="112" t="s">
        <v>18</v>
      </c>
      <c r="EL5" s="113" t="s">
        <v>19</v>
      </c>
      <c r="EM5" s="114" t="s">
        <v>16</v>
      </c>
      <c r="EN5" s="115" t="s">
        <v>17</v>
      </c>
      <c r="EO5" s="115" t="s">
        <v>18</v>
      </c>
      <c r="EP5" s="116" t="s">
        <v>19</v>
      </c>
      <c r="EQ5" s="111" t="s">
        <v>16</v>
      </c>
      <c r="ER5" s="112" t="s">
        <v>17</v>
      </c>
      <c r="ES5" s="112" t="s">
        <v>18</v>
      </c>
      <c r="ET5" s="113" t="s">
        <v>19</v>
      </c>
      <c r="EU5" s="114" t="s">
        <v>16</v>
      </c>
      <c r="EV5" s="115" t="s">
        <v>17</v>
      </c>
      <c r="EW5" s="115" t="s">
        <v>18</v>
      </c>
      <c r="EX5" s="116" t="s">
        <v>19</v>
      </c>
      <c r="IV5" s="83" t="s">
        <v>65</v>
      </c>
    </row>
    <row r="6" spans="1:256" ht="15" customHeight="1" x14ac:dyDescent="0.25">
      <c r="A6" s="84">
        <v>1</v>
      </c>
      <c r="B6" s="222" t="str">
        <f>IF(A6&lt;=$G$37,'[1]Liste des élèves'!Q13,"")</f>
        <v>Prénom1</v>
      </c>
      <c r="C6" s="85">
        <f>COUNTIF(K6:EX6,"t")</f>
        <v>0</v>
      </c>
      <c r="D6" s="86">
        <f>COUNTIF(K6:EX6,"sb")</f>
        <v>0</v>
      </c>
      <c r="E6" s="86">
        <f>COUNTIF(K6:EX6,"sv")</f>
        <v>0</v>
      </c>
      <c r="F6" s="86">
        <f>COUNTIF(K6:EX6,"cg")</f>
        <v>0</v>
      </c>
      <c r="G6" s="86">
        <f>COUNTIF(K6:EX6,"fa")</f>
        <v>0</v>
      </c>
      <c r="H6" s="86">
        <f>COUNTIF(K6:EX6,"c")</f>
        <v>0</v>
      </c>
      <c r="I6" s="86">
        <f>COUNTIF(K6:EX6,"g")</f>
        <v>0</v>
      </c>
      <c r="J6" s="87">
        <f>COUNTIF(K6:EX6,"ci")</f>
        <v>0</v>
      </c>
      <c r="K6" s="126"/>
      <c r="L6" s="127"/>
      <c r="M6" s="127"/>
      <c r="N6" s="128"/>
      <c r="O6" s="127"/>
      <c r="P6" s="127"/>
      <c r="Q6" s="127"/>
      <c r="R6" s="128"/>
      <c r="S6" s="127"/>
      <c r="T6" s="127"/>
      <c r="U6" s="127"/>
      <c r="V6" s="128"/>
      <c r="W6" s="127"/>
      <c r="X6" s="127"/>
      <c r="Y6" s="127"/>
      <c r="Z6" s="128"/>
      <c r="AA6" s="127"/>
      <c r="AB6" s="127"/>
      <c r="AC6" s="127"/>
      <c r="AD6" s="128"/>
      <c r="AE6" s="127"/>
      <c r="AF6" s="127"/>
      <c r="AG6" s="127"/>
      <c r="AH6" s="128"/>
      <c r="AI6" s="127"/>
      <c r="AJ6" s="127"/>
      <c r="AK6" s="127"/>
      <c r="AL6" s="128"/>
      <c r="AM6" s="127"/>
      <c r="AN6" s="127"/>
      <c r="AO6" s="127"/>
      <c r="AP6" s="128"/>
      <c r="AQ6" s="129" t="s">
        <v>2</v>
      </c>
      <c r="AR6" s="127"/>
      <c r="AS6" s="127"/>
      <c r="AT6" s="128"/>
      <c r="AU6" s="127"/>
      <c r="AV6" s="127"/>
      <c r="AW6" s="127"/>
      <c r="AX6" s="128"/>
      <c r="AY6" s="127"/>
      <c r="AZ6" s="127"/>
      <c r="BA6" s="127"/>
      <c r="BB6" s="128"/>
      <c r="BC6" s="127"/>
      <c r="BD6" s="127"/>
      <c r="BE6" s="127"/>
      <c r="BF6" s="128"/>
      <c r="BG6" s="127"/>
      <c r="BH6" s="127"/>
      <c r="BI6" s="127"/>
      <c r="BJ6" s="128"/>
      <c r="BK6" s="127"/>
      <c r="BL6" s="127"/>
      <c r="BM6" s="127"/>
      <c r="BN6" s="128"/>
      <c r="BO6" s="127"/>
      <c r="BP6" s="127"/>
      <c r="BQ6" s="127"/>
      <c r="BR6" s="128"/>
      <c r="BS6" s="127"/>
      <c r="BT6" s="127"/>
      <c r="BU6" s="127"/>
      <c r="BV6" s="128"/>
      <c r="BW6" s="127"/>
      <c r="BX6" s="127"/>
      <c r="BY6" s="127"/>
      <c r="BZ6" s="128"/>
      <c r="CA6" s="127"/>
      <c r="CB6" s="127"/>
      <c r="CC6" s="127"/>
      <c r="CD6" s="128"/>
      <c r="CE6" s="127"/>
      <c r="CF6" s="127"/>
      <c r="CG6" s="127"/>
      <c r="CH6" s="128"/>
      <c r="CI6" s="127"/>
      <c r="CJ6" s="127"/>
      <c r="CK6" s="127"/>
      <c r="CL6" s="128"/>
      <c r="CM6" s="127"/>
      <c r="CN6" s="127"/>
      <c r="CO6" s="127"/>
      <c r="CP6" s="128"/>
      <c r="CQ6" s="127"/>
      <c r="CR6" s="127"/>
      <c r="CS6" s="127"/>
      <c r="CT6" s="128"/>
      <c r="CU6" s="127"/>
      <c r="CV6" s="127"/>
      <c r="CW6" s="127"/>
      <c r="CX6" s="128"/>
      <c r="CY6" s="127"/>
      <c r="CZ6" s="127"/>
      <c r="DA6" s="127"/>
      <c r="DB6" s="128"/>
      <c r="DC6" s="127"/>
      <c r="DD6" s="127"/>
      <c r="DE6" s="127"/>
      <c r="DF6" s="128"/>
      <c r="DG6" s="127"/>
      <c r="DH6" s="127"/>
      <c r="DI6" s="127"/>
      <c r="DJ6" s="128"/>
      <c r="DK6" s="127"/>
      <c r="DL6" s="127"/>
      <c r="DM6" s="127"/>
      <c r="DN6" s="130" t="s">
        <v>2</v>
      </c>
      <c r="DO6" s="127"/>
      <c r="DP6" s="127"/>
      <c r="DQ6" s="127"/>
      <c r="DR6" s="130" t="s">
        <v>2</v>
      </c>
      <c r="DS6" s="127" t="s">
        <v>2</v>
      </c>
      <c r="DT6" s="127" t="s">
        <v>2</v>
      </c>
      <c r="DU6" s="127" t="s">
        <v>2</v>
      </c>
      <c r="DV6" s="128"/>
      <c r="DW6" s="127"/>
      <c r="DX6" s="127"/>
      <c r="DY6" s="127"/>
      <c r="DZ6" s="128"/>
      <c r="EA6" s="127"/>
      <c r="EB6" s="127"/>
      <c r="EC6" s="129" t="s">
        <v>2</v>
      </c>
      <c r="ED6" s="130" t="s">
        <v>2</v>
      </c>
      <c r="EE6" s="127"/>
      <c r="EF6" s="127"/>
      <c r="EG6" s="127"/>
      <c r="EH6" s="128"/>
      <c r="EI6" s="129" t="s">
        <v>2</v>
      </c>
      <c r="EJ6" s="127"/>
      <c r="EK6" s="127"/>
      <c r="EL6" s="128"/>
      <c r="EM6" s="127"/>
      <c r="EN6" s="127"/>
      <c r="EO6" s="127"/>
      <c r="EP6" s="128"/>
      <c r="EQ6" s="127"/>
      <c r="ER6" s="127"/>
      <c r="ES6" s="127"/>
      <c r="ET6" s="128"/>
      <c r="EU6" s="127"/>
      <c r="EV6" s="127"/>
      <c r="EW6" s="127"/>
      <c r="EX6" s="128"/>
      <c r="IV6" s="88">
        <f>COUNTIF(K6:N6,"L")+COUNTIF(K6:N6,"M")</f>
        <v>0</v>
      </c>
    </row>
    <row r="7" spans="1:256" ht="15" customHeight="1" x14ac:dyDescent="0.25">
      <c r="A7" s="84">
        <v>2</v>
      </c>
      <c r="B7" s="222" t="str">
        <f>IF(A7&lt;=$G$37,'[1]Liste des élèves'!Q14,"")</f>
        <v>Prénom2</v>
      </c>
      <c r="C7" s="85">
        <f t="shared" ref="C7:C35" si="0">COUNTIF(K7:EX7,"t")</f>
        <v>0</v>
      </c>
      <c r="D7" s="86">
        <f t="shared" ref="D7:D35" si="1">COUNTIF(K7:EX7,"sb")</f>
        <v>0</v>
      </c>
      <c r="E7" s="86">
        <f t="shared" ref="E7:E35" si="2">COUNTIF(K7:EX7,"sv")</f>
        <v>0</v>
      </c>
      <c r="F7" s="86">
        <f t="shared" ref="F7:F35" si="3">COUNTIF(K7:EX7,"cg")</f>
        <v>0</v>
      </c>
      <c r="G7" s="86">
        <f t="shared" ref="G7:G35" si="4">COUNTIF(K7:EX7,"fa")</f>
        <v>0</v>
      </c>
      <c r="H7" s="86">
        <f t="shared" ref="H7:H35" si="5">COUNTIF(K7:EX7,"c")</f>
        <v>0</v>
      </c>
      <c r="I7" s="86">
        <f t="shared" ref="I7:I35" si="6">COUNTIF(K7:EX7,"g")</f>
        <v>0</v>
      </c>
      <c r="J7" s="87">
        <f t="shared" ref="J7:J35" si="7">COUNTIF(K7:EX7,"ci")</f>
        <v>0</v>
      </c>
      <c r="K7" s="131"/>
      <c r="L7" s="131"/>
      <c r="M7" s="131"/>
      <c r="N7" s="132"/>
      <c r="O7" s="131"/>
      <c r="P7" s="131"/>
      <c r="Q7" s="131"/>
      <c r="R7" s="132"/>
      <c r="S7" s="131"/>
      <c r="T7" s="131"/>
      <c r="U7" s="131"/>
      <c r="V7" s="132"/>
      <c r="W7" s="131"/>
      <c r="X7" s="131"/>
      <c r="Y7" s="131"/>
      <c r="Z7" s="132"/>
      <c r="AA7" s="131"/>
      <c r="AB7" s="131"/>
      <c r="AC7" s="131"/>
      <c r="AD7" s="132"/>
      <c r="AE7" s="131"/>
      <c r="AF7" s="131"/>
      <c r="AG7" s="131"/>
      <c r="AH7" s="132"/>
      <c r="AI7" s="131"/>
      <c r="AJ7" s="131"/>
      <c r="AK7" s="131"/>
      <c r="AL7" s="132"/>
      <c r="AM7" s="131"/>
      <c r="AN7" s="131"/>
      <c r="AO7" s="131"/>
      <c r="AP7" s="132"/>
      <c r="AQ7" s="133">
        <f t="shared" ref="AQ7:AQ35" si="8">COUNTIF(AY7:GL7,"J")</f>
        <v>0</v>
      </c>
      <c r="AR7" s="131"/>
      <c r="AS7" s="131"/>
      <c r="AT7" s="132"/>
      <c r="AU7" s="131"/>
      <c r="AV7" s="131"/>
      <c r="AW7" s="131"/>
      <c r="AX7" s="132"/>
      <c r="AY7" s="131"/>
      <c r="AZ7" s="131"/>
      <c r="BA7" s="131"/>
      <c r="BB7" s="132"/>
      <c r="BC7" s="131"/>
      <c r="BD7" s="131"/>
      <c r="BE7" s="131"/>
      <c r="BF7" s="132"/>
      <c r="BG7" s="131"/>
      <c r="BH7" s="131"/>
      <c r="BI7" s="131"/>
      <c r="BJ7" s="132"/>
      <c r="BK7" s="131"/>
      <c r="BL7" s="131"/>
      <c r="BM7" s="131"/>
      <c r="BN7" s="132"/>
      <c r="BO7" s="131"/>
      <c r="BP7" s="131"/>
      <c r="BQ7" s="131"/>
      <c r="BR7" s="132"/>
      <c r="BS7" s="131"/>
      <c r="BT7" s="131"/>
      <c r="BU7" s="131"/>
      <c r="BV7" s="132"/>
      <c r="BW7" s="131"/>
      <c r="BX7" s="131"/>
      <c r="BY7" s="131"/>
      <c r="BZ7" s="132"/>
      <c r="CA7" s="131"/>
      <c r="CB7" s="131"/>
      <c r="CC7" s="131"/>
      <c r="CD7" s="132"/>
      <c r="CE7" s="131"/>
      <c r="CF7" s="131"/>
      <c r="CG7" s="131"/>
      <c r="CH7" s="132"/>
      <c r="CI7" s="131"/>
      <c r="CJ7" s="131"/>
      <c r="CK7" s="131"/>
      <c r="CL7" s="132"/>
      <c r="CM7" s="131"/>
      <c r="CN7" s="131"/>
      <c r="CO7" s="131"/>
      <c r="CP7" s="132"/>
      <c r="CQ7" s="131"/>
      <c r="CR7" s="131"/>
      <c r="CS7" s="131"/>
      <c r="CT7" s="132"/>
      <c r="CU7" s="131"/>
      <c r="CV7" s="131"/>
      <c r="CW7" s="131"/>
      <c r="CX7" s="132"/>
      <c r="CY7" s="131"/>
      <c r="CZ7" s="131"/>
      <c r="DA7" s="131"/>
      <c r="DB7" s="132"/>
      <c r="DC7" s="131"/>
      <c r="DD7" s="131"/>
      <c r="DE7" s="131"/>
      <c r="DF7" s="132"/>
      <c r="DG7" s="131"/>
      <c r="DH7" s="131"/>
      <c r="DI7" s="131"/>
      <c r="DJ7" s="132"/>
      <c r="DK7" s="131"/>
      <c r="DL7" s="131"/>
      <c r="DM7" s="131"/>
      <c r="DN7" s="134"/>
      <c r="DO7" s="131"/>
      <c r="DP7" s="131"/>
      <c r="DQ7" s="131"/>
      <c r="DR7" s="134"/>
      <c r="DS7" s="131"/>
      <c r="DT7" s="131"/>
      <c r="DU7" s="131"/>
      <c r="DV7" s="132"/>
      <c r="DW7" s="131"/>
      <c r="DX7" s="131"/>
      <c r="DY7" s="131"/>
      <c r="DZ7" s="132"/>
      <c r="EA7" s="131"/>
      <c r="EB7" s="131"/>
      <c r="EC7" s="133"/>
      <c r="ED7" s="134"/>
      <c r="EE7" s="131"/>
      <c r="EF7" s="131"/>
      <c r="EG7" s="131"/>
      <c r="EH7" s="132"/>
      <c r="EI7" s="133"/>
      <c r="EJ7" s="131"/>
      <c r="EK7" s="131"/>
      <c r="EL7" s="132"/>
      <c r="EM7" s="131"/>
      <c r="EN7" s="131"/>
      <c r="EO7" s="131"/>
      <c r="EP7" s="132"/>
      <c r="EQ7" s="131"/>
      <c r="ER7" s="131"/>
      <c r="ES7" s="131"/>
      <c r="ET7" s="132"/>
      <c r="EU7" s="131"/>
      <c r="EV7" s="131"/>
      <c r="EW7" s="131"/>
      <c r="EX7" s="135"/>
      <c r="IV7" s="89"/>
    </row>
    <row r="8" spans="1:256" ht="15" customHeight="1" x14ac:dyDescent="0.25">
      <c r="A8" s="84">
        <v>3</v>
      </c>
      <c r="B8" s="222" t="str">
        <f>IF(A8&lt;=$G$37,'[1]Liste des élèves'!Q15,"")</f>
        <v/>
      </c>
      <c r="C8" s="85">
        <f t="shared" si="0"/>
        <v>0</v>
      </c>
      <c r="D8" s="86">
        <f t="shared" si="1"/>
        <v>0</v>
      </c>
      <c r="E8" s="86">
        <f t="shared" si="2"/>
        <v>0</v>
      </c>
      <c r="F8" s="86">
        <f t="shared" si="3"/>
        <v>0</v>
      </c>
      <c r="G8" s="86">
        <f t="shared" si="4"/>
        <v>0</v>
      </c>
      <c r="H8" s="86">
        <f t="shared" si="5"/>
        <v>0</v>
      </c>
      <c r="I8" s="86">
        <f t="shared" si="6"/>
        <v>0</v>
      </c>
      <c r="J8" s="87">
        <f t="shared" si="7"/>
        <v>0</v>
      </c>
      <c r="K8" s="131"/>
      <c r="L8" s="131"/>
      <c r="M8" s="131"/>
      <c r="N8" s="132"/>
      <c r="O8" s="131"/>
      <c r="P8" s="131"/>
      <c r="Q8" s="131"/>
      <c r="R8" s="132"/>
      <c r="S8" s="131"/>
      <c r="T8" s="131"/>
      <c r="U8" s="131"/>
      <c r="V8" s="132"/>
      <c r="W8" s="131"/>
      <c r="X8" s="131"/>
      <c r="Y8" s="131"/>
      <c r="Z8" s="132"/>
      <c r="AA8" s="131"/>
      <c r="AB8" s="131"/>
      <c r="AC8" s="131"/>
      <c r="AD8" s="132"/>
      <c r="AE8" s="131"/>
      <c r="AF8" s="131"/>
      <c r="AG8" s="131"/>
      <c r="AH8" s="132"/>
      <c r="AI8" s="131"/>
      <c r="AJ8" s="131"/>
      <c r="AK8" s="131"/>
      <c r="AL8" s="132"/>
      <c r="AM8" s="131"/>
      <c r="AN8" s="131"/>
      <c r="AO8" s="131"/>
      <c r="AP8" s="132"/>
      <c r="AQ8" s="133">
        <f t="shared" si="8"/>
        <v>0</v>
      </c>
      <c r="AR8" s="131"/>
      <c r="AS8" s="131"/>
      <c r="AT8" s="132"/>
      <c r="AU8" s="131"/>
      <c r="AV8" s="131"/>
      <c r="AW8" s="131"/>
      <c r="AX8" s="132"/>
      <c r="AY8" s="131"/>
      <c r="AZ8" s="131"/>
      <c r="BA8" s="131"/>
      <c r="BB8" s="132"/>
      <c r="BC8" s="131"/>
      <c r="BD8" s="131"/>
      <c r="BE8" s="131"/>
      <c r="BF8" s="132"/>
      <c r="BG8" s="131"/>
      <c r="BH8" s="131"/>
      <c r="BI8" s="131"/>
      <c r="BJ8" s="132"/>
      <c r="BK8" s="131"/>
      <c r="BL8" s="131"/>
      <c r="BM8" s="131"/>
      <c r="BN8" s="132"/>
      <c r="BO8" s="131"/>
      <c r="BP8" s="131"/>
      <c r="BQ8" s="131"/>
      <c r="BR8" s="132"/>
      <c r="BS8" s="131"/>
      <c r="BT8" s="131"/>
      <c r="BU8" s="131"/>
      <c r="BV8" s="132"/>
      <c r="BW8" s="131"/>
      <c r="BX8" s="131"/>
      <c r="BY8" s="131"/>
      <c r="BZ8" s="132"/>
      <c r="CA8" s="131"/>
      <c r="CB8" s="131"/>
      <c r="CC8" s="131"/>
      <c r="CD8" s="132"/>
      <c r="CE8" s="131"/>
      <c r="CF8" s="131"/>
      <c r="CG8" s="131"/>
      <c r="CH8" s="132"/>
      <c r="CI8" s="131"/>
      <c r="CJ8" s="131"/>
      <c r="CK8" s="131"/>
      <c r="CL8" s="132"/>
      <c r="CM8" s="131"/>
      <c r="CN8" s="131"/>
      <c r="CO8" s="131"/>
      <c r="CP8" s="132"/>
      <c r="CQ8" s="131"/>
      <c r="CR8" s="131"/>
      <c r="CS8" s="131"/>
      <c r="CT8" s="132"/>
      <c r="CU8" s="131"/>
      <c r="CV8" s="131"/>
      <c r="CW8" s="131"/>
      <c r="CX8" s="132"/>
      <c r="CY8" s="131"/>
      <c r="CZ8" s="131"/>
      <c r="DA8" s="131"/>
      <c r="DB8" s="132"/>
      <c r="DC8" s="131"/>
      <c r="DD8" s="131"/>
      <c r="DE8" s="131"/>
      <c r="DF8" s="132"/>
      <c r="DG8" s="131"/>
      <c r="DH8" s="131"/>
      <c r="DI8" s="131"/>
      <c r="DJ8" s="132"/>
      <c r="DK8" s="131"/>
      <c r="DL8" s="131"/>
      <c r="DM8" s="131"/>
      <c r="DN8" s="134"/>
      <c r="DO8" s="131"/>
      <c r="DP8" s="131"/>
      <c r="DQ8" s="131"/>
      <c r="DR8" s="134"/>
      <c r="DS8" s="131"/>
      <c r="DT8" s="131"/>
      <c r="DU8" s="131"/>
      <c r="DV8" s="132"/>
      <c r="DW8" s="131"/>
      <c r="DX8" s="131"/>
      <c r="DY8" s="131"/>
      <c r="DZ8" s="132"/>
      <c r="EA8" s="131"/>
      <c r="EB8" s="131"/>
      <c r="EC8" s="133"/>
      <c r="ED8" s="134"/>
      <c r="EE8" s="131"/>
      <c r="EF8" s="131"/>
      <c r="EG8" s="131"/>
      <c r="EH8" s="132"/>
      <c r="EI8" s="133"/>
      <c r="EJ8" s="131"/>
      <c r="EK8" s="131"/>
      <c r="EL8" s="132"/>
      <c r="EM8" s="131"/>
      <c r="EN8" s="131"/>
      <c r="EO8" s="131"/>
      <c r="EP8" s="132"/>
      <c r="EQ8" s="131"/>
      <c r="ER8" s="131"/>
      <c r="ES8" s="131"/>
      <c r="ET8" s="132"/>
      <c r="EU8" s="131"/>
      <c r="EV8" s="131"/>
      <c r="EW8" s="131"/>
      <c r="EX8" s="132"/>
      <c r="IV8" s="89"/>
    </row>
    <row r="9" spans="1:256" ht="15" customHeight="1" x14ac:dyDescent="0.25">
      <c r="A9" s="84">
        <f>A8+1</f>
        <v>4</v>
      </c>
      <c r="B9" s="222" t="str">
        <f>IF(A9&lt;=$G$37,'[1]Liste des élèves'!Q16,"")</f>
        <v/>
      </c>
      <c r="C9" s="85">
        <f t="shared" si="0"/>
        <v>0</v>
      </c>
      <c r="D9" s="86">
        <f t="shared" si="1"/>
        <v>0</v>
      </c>
      <c r="E9" s="86">
        <f t="shared" si="2"/>
        <v>0</v>
      </c>
      <c r="F9" s="86">
        <f t="shared" si="3"/>
        <v>0</v>
      </c>
      <c r="G9" s="86">
        <f t="shared" si="4"/>
        <v>0</v>
      </c>
      <c r="H9" s="86">
        <f t="shared" si="5"/>
        <v>0</v>
      </c>
      <c r="I9" s="86">
        <f t="shared" si="6"/>
        <v>0</v>
      </c>
      <c r="J9" s="87">
        <f t="shared" si="7"/>
        <v>0</v>
      </c>
      <c r="K9" s="131"/>
      <c r="L9" s="131"/>
      <c r="M9" s="131"/>
      <c r="N9" s="132"/>
      <c r="O9" s="131"/>
      <c r="P9" s="131"/>
      <c r="Q9" s="131"/>
      <c r="R9" s="132"/>
      <c r="S9" s="131"/>
      <c r="T9" s="131"/>
      <c r="U9" s="131"/>
      <c r="V9" s="132"/>
      <c r="W9" s="131"/>
      <c r="X9" s="131"/>
      <c r="Y9" s="131"/>
      <c r="Z9" s="132"/>
      <c r="AA9" s="131"/>
      <c r="AB9" s="131"/>
      <c r="AC9" s="131"/>
      <c r="AD9" s="132"/>
      <c r="AE9" s="131"/>
      <c r="AF9" s="131"/>
      <c r="AG9" s="131"/>
      <c r="AH9" s="132"/>
      <c r="AI9" s="131"/>
      <c r="AJ9" s="131"/>
      <c r="AK9" s="131"/>
      <c r="AL9" s="132"/>
      <c r="AM9" s="131"/>
      <c r="AN9" s="131"/>
      <c r="AO9" s="131"/>
      <c r="AP9" s="132"/>
      <c r="AQ9" s="133">
        <f t="shared" si="8"/>
        <v>0</v>
      </c>
      <c r="AR9" s="131"/>
      <c r="AS9" s="131"/>
      <c r="AT9" s="132"/>
      <c r="AU9" s="131"/>
      <c r="AV9" s="131"/>
      <c r="AW9" s="131"/>
      <c r="AX9" s="132"/>
      <c r="AY9" s="131"/>
      <c r="AZ9" s="131"/>
      <c r="BA9" s="131"/>
      <c r="BB9" s="132"/>
      <c r="BC9" s="131"/>
      <c r="BD9" s="131"/>
      <c r="BE9" s="131"/>
      <c r="BF9" s="132"/>
      <c r="BG9" s="131"/>
      <c r="BH9" s="131" t="s">
        <v>2</v>
      </c>
      <c r="BI9" s="131"/>
      <c r="BJ9" s="132"/>
      <c r="BK9" s="131"/>
      <c r="BL9" s="131"/>
      <c r="BM9" s="131"/>
      <c r="BN9" s="132"/>
      <c r="BO9" s="131"/>
      <c r="BP9" s="131"/>
      <c r="BQ9" s="131"/>
      <c r="BR9" s="132"/>
      <c r="BS9" s="131"/>
      <c r="BT9" s="131"/>
      <c r="BU9" s="131"/>
      <c r="BV9" s="132"/>
      <c r="BW9" s="131"/>
      <c r="BX9" s="131"/>
      <c r="BY9" s="131"/>
      <c r="BZ9" s="132"/>
      <c r="CA9" s="131"/>
      <c r="CB9" s="131"/>
      <c r="CC9" s="131"/>
      <c r="CD9" s="132"/>
      <c r="CE9" s="131"/>
      <c r="CF9" s="131"/>
      <c r="CG9" s="131"/>
      <c r="CH9" s="132"/>
      <c r="CI9" s="131"/>
      <c r="CJ9" s="131"/>
      <c r="CK9" s="131"/>
      <c r="CL9" s="132"/>
      <c r="CM9" s="131"/>
      <c r="CN9" s="131"/>
      <c r="CO9" s="131"/>
      <c r="CP9" s="132"/>
      <c r="CQ9" s="131"/>
      <c r="CR9" s="131"/>
      <c r="CS9" s="131"/>
      <c r="CT9" s="132"/>
      <c r="CU9" s="131"/>
      <c r="CV9" s="131"/>
      <c r="CW9" s="131"/>
      <c r="CX9" s="132"/>
      <c r="CY9" s="131"/>
      <c r="CZ9" s="131"/>
      <c r="DA9" s="131"/>
      <c r="DB9" s="132"/>
      <c r="DC9" s="131"/>
      <c r="DD9" s="131"/>
      <c r="DE9" s="131"/>
      <c r="DF9" s="132"/>
      <c r="DG9" s="131"/>
      <c r="DH9" s="131"/>
      <c r="DI9" s="131"/>
      <c r="DJ9" s="132"/>
      <c r="DK9" s="131"/>
      <c r="DL9" s="131"/>
      <c r="DM9" s="131"/>
      <c r="DN9" s="134"/>
      <c r="DO9" s="131"/>
      <c r="DP9" s="131"/>
      <c r="DQ9" s="131"/>
      <c r="DR9" s="134"/>
      <c r="DS9" s="131"/>
      <c r="DT9" s="131"/>
      <c r="DU9" s="131"/>
      <c r="DV9" s="132"/>
      <c r="DW9" s="131"/>
      <c r="DX9" s="131"/>
      <c r="DY9" s="131"/>
      <c r="DZ9" s="132"/>
      <c r="EA9" s="131"/>
      <c r="EB9" s="131"/>
      <c r="EC9" s="133"/>
      <c r="ED9" s="134"/>
      <c r="EE9" s="131"/>
      <c r="EF9" s="131"/>
      <c r="EG9" s="131"/>
      <c r="EH9" s="132"/>
      <c r="EI9" s="133"/>
      <c r="EJ9" s="131"/>
      <c r="EK9" s="131"/>
      <c r="EL9" s="132"/>
      <c r="EM9" s="131"/>
      <c r="EN9" s="131"/>
      <c r="EO9" s="131"/>
      <c r="EP9" s="132"/>
      <c r="EQ9" s="131"/>
      <c r="ER9" s="131"/>
      <c r="ES9" s="131"/>
      <c r="ET9" s="132"/>
      <c r="EU9" s="131"/>
      <c r="EV9" s="131"/>
      <c r="EW9" s="131"/>
      <c r="EX9" s="132"/>
      <c r="IV9" s="89"/>
    </row>
    <row r="10" spans="1:256" ht="15" customHeight="1" x14ac:dyDescent="0.25">
      <c r="A10" s="84">
        <f>A9+1</f>
        <v>5</v>
      </c>
      <c r="B10" s="222" t="str">
        <f>IF(A10&lt;=$G$37,'[1]Liste des élèves'!Q17,"")</f>
        <v/>
      </c>
      <c r="C10" s="85">
        <f t="shared" si="0"/>
        <v>0</v>
      </c>
      <c r="D10" s="86">
        <f t="shared" si="1"/>
        <v>0</v>
      </c>
      <c r="E10" s="86">
        <f t="shared" si="2"/>
        <v>0</v>
      </c>
      <c r="F10" s="86">
        <f t="shared" si="3"/>
        <v>0</v>
      </c>
      <c r="G10" s="86">
        <f t="shared" si="4"/>
        <v>0</v>
      </c>
      <c r="H10" s="86">
        <f t="shared" si="5"/>
        <v>0</v>
      </c>
      <c r="I10" s="86">
        <f t="shared" si="6"/>
        <v>0</v>
      </c>
      <c r="J10" s="87">
        <f t="shared" si="7"/>
        <v>0</v>
      </c>
      <c r="K10" s="131"/>
      <c r="L10" s="131"/>
      <c r="M10" s="131"/>
      <c r="N10" s="132"/>
      <c r="O10" s="131"/>
      <c r="P10" s="131"/>
      <c r="Q10" s="131"/>
      <c r="R10" s="132"/>
      <c r="S10" s="131"/>
      <c r="T10" s="131"/>
      <c r="U10" s="131"/>
      <c r="V10" s="132"/>
      <c r="W10" s="131"/>
      <c r="X10" s="131"/>
      <c r="Y10" s="131"/>
      <c r="Z10" s="132"/>
      <c r="AA10" s="131"/>
      <c r="AB10" s="131"/>
      <c r="AC10" s="131"/>
      <c r="AD10" s="132"/>
      <c r="AE10" s="131"/>
      <c r="AF10" s="131"/>
      <c r="AG10" s="131"/>
      <c r="AH10" s="132"/>
      <c r="AI10" s="131"/>
      <c r="AJ10" s="131"/>
      <c r="AK10" s="131"/>
      <c r="AL10" s="132"/>
      <c r="AM10" s="131"/>
      <c r="AN10" s="131"/>
      <c r="AO10" s="131"/>
      <c r="AP10" s="132"/>
      <c r="AQ10" s="133">
        <f t="shared" si="8"/>
        <v>0</v>
      </c>
      <c r="AR10" s="131"/>
      <c r="AS10" s="131"/>
      <c r="AT10" s="132"/>
      <c r="AU10" s="131"/>
      <c r="AV10" s="131"/>
      <c r="AW10" s="131"/>
      <c r="AX10" s="132"/>
      <c r="AY10" s="131"/>
      <c r="AZ10" s="131"/>
      <c r="BA10" s="131"/>
      <c r="BB10" s="132"/>
      <c r="BC10" s="131"/>
      <c r="BD10" s="131"/>
      <c r="BE10" s="131"/>
      <c r="BF10" s="132"/>
      <c r="BG10" s="131"/>
      <c r="BH10" s="131"/>
      <c r="BI10" s="131"/>
      <c r="BJ10" s="132"/>
      <c r="BK10" s="131"/>
      <c r="BL10" s="131"/>
      <c r="BM10" s="131"/>
      <c r="BN10" s="132"/>
      <c r="BO10" s="131"/>
      <c r="BP10" s="131"/>
      <c r="BQ10" s="131"/>
      <c r="BR10" s="132"/>
      <c r="BS10" s="131"/>
      <c r="BT10" s="131"/>
      <c r="BU10" s="131"/>
      <c r="BV10" s="132"/>
      <c r="BW10" s="131"/>
      <c r="BX10" s="131"/>
      <c r="BY10" s="131"/>
      <c r="BZ10" s="132"/>
      <c r="CA10" s="131"/>
      <c r="CB10" s="131"/>
      <c r="CC10" s="131"/>
      <c r="CD10" s="132"/>
      <c r="CE10" s="131"/>
      <c r="CF10" s="131"/>
      <c r="CG10" s="131"/>
      <c r="CH10" s="132"/>
      <c r="CI10" s="131"/>
      <c r="CJ10" s="131"/>
      <c r="CK10" s="131"/>
      <c r="CL10" s="132"/>
      <c r="CM10" s="131"/>
      <c r="CN10" s="131"/>
      <c r="CO10" s="131"/>
      <c r="CP10" s="132"/>
      <c r="CQ10" s="131"/>
      <c r="CR10" s="131"/>
      <c r="CS10" s="131"/>
      <c r="CT10" s="132"/>
      <c r="CU10" s="131"/>
      <c r="CV10" s="131"/>
      <c r="CW10" s="131"/>
      <c r="CX10" s="132"/>
      <c r="CY10" s="131"/>
      <c r="CZ10" s="131"/>
      <c r="DA10" s="131"/>
      <c r="DB10" s="132"/>
      <c r="DC10" s="131"/>
      <c r="DD10" s="131"/>
      <c r="DE10" s="131"/>
      <c r="DF10" s="132"/>
      <c r="DG10" s="131"/>
      <c r="DH10" s="131"/>
      <c r="DI10" s="131"/>
      <c r="DJ10" s="132"/>
      <c r="DK10" s="131"/>
      <c r="DL10" s="131"/>
      <c r="DM10" s="131"/>
      <c r="DN10" s="134"/>
      <c r="DO10" s="131"/>
      <c r="DP10" s="131"/>
      <c r="DQ10" s="131"/>
      <c r="DR10" s="134"/>
      <c r="DS10" s="131"/>
      <c r="DT10" s="131"/>
      <c r="DU10" s="131"/>
      <c r="DV10" s="132"/>
      <c r="DW10" s="131"/>
      <c r="DX10" s="131"/>
      <c r="DY10" s="131"/>
      <c r="DZ10" s="132"/>
      <c r="EA10" s="131"/>
      <c r="EB10" s="131"/>
      <c r="EC10" s="133"/>
      <c r="ED10" s="134"/>
      <c r="EE10" s="131"/>
      <c r="EF10" s="131"/>
      <c r="EG10" s="131"/>
      <c r="EH10" s="132"/>
      <c r="EI10" s="133"/>
      <c r="EJ10" s="131"/>
      <c r="EK10" s="131"/>
      <c r="EL10" s="132"/>
      <c r="EM10" s="131"/>
      <c r="EN10" s="131"/>
      <c r="EO10" s="131"/>
      <c r="EP10" s="132"/>
      <c r="EQ10" s="131"/>
      <c r="ER10" s="131"/>
      <c r="ES10" s="131"/>
      <c r="ET10" s="132"/>
      <c r="EU10" s="131"/>
      <c r="EV10" s="131"/>
      <c r="EW10" s="131"/>
      <c r="EX10" s="132"/>
      <c r="IV10" s="89"/>
    </row>
    <row r="11" spans="1:256" ht="15" customHeight="1" x14ac:dyDescent="0.25">
      <c r="A11" s="84">
        <f>A10+1</f>
        <v>6</v>
      </c>
      <c r="B11" s="222" t="str">
        <f>IF(A11&lt;=$G$37,'[1]Liste des élèves'!Q18,"")</f>
        <v/>
      </c>
      <c r="C11" s="85">
        <f t="shared" si="0"/>
        <v>0</v>
      </c>
      <c r="D11" s="86">
        <f t="shared" si="1"/>
        <v>0</v>
      </c>
      <c r="E11" s="86">
        <f t="shared" si="2"/>
        <v>0</v>
      </c>
      <c r="F11" s="86">
        <f t="shared" si="3"/>
        <v>0</v>
      </c>
      <c r="G11" s="86">
        <f t="shared" si="4"/>
        <v>0</v>
      </c>
      <c r="H11" s="86">
        <f t="shared" si="5"/>
        <v>0</v>
      </c>
      <c r="I11" s="86">
        <f t="shared" si="6"/>
        <v>0</v>
      </c>
      <c r="J11" s="87">
        <f t="shared" si="7"/>
        <v>0</v>
      </c>
      <c r="K11" s="131"/>
      <c r="L11" s="131"/>
      <c r="M11" s="131"/>
      <c r="N11" s="132"/>
      <c r="O11" s="131"/>
      <c r="P11" s="131"/>
      <c r="Q11" s="131"/>
      <c r="R11" s="132"/>
      <c r="S11" s="131"/>
      <c r="T11" s="131"/>
      <c r="U11" s="131"/>
      <c r="V11" s="132"/>
      <c r="W11" s="131"/>
      <c r="X11" s="131"/>
      <c r="Y11" s="131"/>
      <c r="Z11" s="132"/>
      <c r="AA11" s="131"/>
      <c r="AB11" s="131"/>
      <c r="AC11" s="131"/>
      <c r="AD11" s="132"/>
      <c r="AE11" s="131"/>
      <c r="AF11" s="131"/>
      <c r="AG11" s="131"/>
      <c r="AH11" s="132"/>
      <c r="AI11" s="131"/>
      <c r="AJ11" s="131"/>
      <c r="AK11" s="131"/>
      <c r="AL11" s="132"/>
      <c r="AM11" s="131"/>
      <c r="AN11" s="131"/>
      <c r="AO11" s="131"/>
      <c r="AP11" s="132"/>
      <c r="AQ11" s="133">
        <f t="shared" si="8"/>
        <v>0</v>
      </c>
      <c r="AR11" s="131"/>
      <c r="AS11" s="131"/>
      <c r="AT11" s="132"/>
      <c r="AU11" s="131"/>
      <c r="AV11" s="131"/>
      <c r="AW11" s="131"/>
      <c r="AX11" s="132"/>
      <c r="AY11" s="131"/>
      <c r="AZ11" s="131"/>
      <c r="BA11" s="131"/>
      <c r="BB11" s="132"/>
      <c r="BC11" s="131"/>
      <c r="BD11" s="131"/>
      <c r="BE11" s="131"/>
      <c r="BF11" s="132"/>
      <c r="BG11" s="131"/>
      <c r="BH11" s="131"/>
      <c r="BI11" s="131"/>
      <c r="BJ11" s="132"/>
      <c r="BK11" s="131"/>
      <c r="BL11" s="131"/>
      <c r="BM11" s="131"/>
      <c r="BN11" s="132"/>
      <c r="BO11" s="131"/>
      <c r="BP11" s="131"/>
      <c r="BQ11" s="131"/>
      <c r="BR11" s="132"/>
      <c r="BS11" s="131"/>
      <c r="BT11" s="131"/>
      <c r="BU11" s="131"/>
      <c r="BV11" s="132"/>
      <c r="BW11" s="131"/>
      <c r="BX11" s="131"/>
      <c r="BY11" s="131"/>
      <c r="BZ11" s="132"/>
      <c r="CA11" s="131"/>
      <c r="CB11" s="131"/>
      <c r="CC11" s="131"/>
      <c r="CD11" s="132"/>
      <c r="CE11" s="131"/>
      <c r="CF11" s="131"/>
      <c r="CG11" s="131"/>
      <c r="CH11" s="132"/>
      <c r="CI11" s="131"/>
      <c r="CJ11" s="131"/>
      <c r="CK11" s="131"/>
      <c r="CL11" s="132"/>
      <c r="CM11" s="131"/>
      <c r="CN11" s="131"/>
      <c r="CO11" s="131"/>
      <c r="CP11" s="132"/>
      <c r="CQ11" s="131"/>
      <c r="CR11" s="131"/>
      <c r="CS11" s="131"/>
      <c r="CT11" s="132"/>
      <c r="CU11" s="131"/>
      <c r="CV11" s="131"/>
      <c r="CW11" s="131"/>
      <c r="CX11" s="132"/>
      <c r="CY11" s="131"/>
      <c r="CZ11" s="131"/>
      <c r="DA11" s="131"/>
      <c r="DB11" s="132"/>
      <c r="DC11" s="131"/>
      <c r="DD11" s="131"/>
      <c r="DE11" s="131"/>
      <c r="DF11" s="132"/>
      <c r="DG11" s="131"/>
      <c r="DH11" s="131"/>
      <c r="DI11" s="131"/>
      <c r="DJ11" s="132"/>
      <c r="DK11" s="131"/>
      <c r="DL11" s="131"/>
      <c r="DM11" s="131"/>
      <c r="DN11" s="134"/>
      <c r="DO11" s="131"/>
      <c r="DP11" s="131"/>
      <c r="DQ11" s="131"/>
      <c r="DR11" s="134"/>
      <c r="DS11" s="131"/>
      <c r="DT11" s="131"/>
      <c r="DU11" s="131"/>
      <c r="DV11" s="132"/>
      <c r="DW11" s="131"/>
      <c r="DX11" s="131"/>
      <c r="DY11" s="131"/>
      <c r="DZ11" s="132"/>
      <c r="EA11" s="131"/>
      <c r="EB11" s="131"/>
      <c r="EC11" s="133"/>
      <c r="ED11" s="134"/>
      <c r="EE11" s="131"/>
      <c r="EF11" s="131"/>
      <c r="EG11" s="131"/>
      <c r="EH11" s="132"/>
      <c r="EI11" s="133"/>
      <c r="EJ11" s="131"/>
      <c r="EK11" s="131"/>
      <c r="EL11" s="132"/>
      <c r="EM11" s="131"/>
      <c r="EN11" s="131"/>
      <c r="EO11" s="131"/>
      <c r="EP11" s="132"/>
      <c r="EQ11" s="131"/>
      <c r="ER11" s="131"/>
      <c r="ES11" s="131"/>
      <c r="ET11" s="132"/>
      <c r="EU11" s="131"/>
      <c r="EV11" s="131"/>
      <c r="EW11" s="131"/>
      <c r="EX11" s="132"/>
      <c r="IV11" s="89"/>
    </row>
    <row r="12" spans="1:256" ht="15" customHeight="1" x14ac:dyDescent="0.25">
      <c r="A12" s="84">
        <f t="shared" ref="A12:A35" si="9">A11+1</f>
        <v>7</v>
      </c>
      <c r="B12" s="222" t="str">
        <f>IF(A12&lt;=$G$37,'[1]Liste des élèves'!Q19,"")</f>
        <v/>
      </c>
      <c r="C12" s="85">
        <f t="shared" si="0"/>
        <v>0</v>
      </c>
      <c r="D12" s="86">
        <f t="shared" si="1"/>
        <v>0</v>
      </c>
      <c r="E12" s="86">
        <f t="shared" si="2"/>
        <v>0</v>
      </c>
      <c r="F12" s="86">
        <f t="shared" si="3"/>
        <v>0</v>
      </c>
      <c r="G12" s="86">
        <f t="shared" si="4"/>
        <v>0</v>
      </c>
      <c r="H12" s="86">
        <f t="shared" si="5"/>
        <v>0</v>
      </c>
      <c r="I12" s="86">
        <f t="shared" si="6"/>
        <v>0</v>
      </c>
      <c r="J12" s="87">
        <f t="shared" si="7"/>
        <v>0</v>
      </c>
      <c r="K12" s="131"/>
      <c r="L12" s="131"/>
      <c r="M12" s="131"/>
      <c r="N12" s="132"/>
      <c r="O12" s="131"/>
      <c r="P12" s="131"/>
      <c r="Q12" s="131"/>
      <c r="R12" s="132"/>
      <c r="S12" s="131"/>
      <c r="T12" s="131"/>
      <c r="U12" s="131"/>
      <c r="V12" s="132"/>
      <c r="W12" s="131"/>
      <c r="X12" s="131"/>
      <c r="Y12" s="131"/>
      <c r="Z12" s="132"/>
      <c r="AA12" s="131"/>
      <c r="AB12" s="131"/>
      <c r="AC12" s="131"/>
      <c r="AD12" s="132"/>
      <c r="AE12" s="131"/>
      <c r="AF12" s="131"/>
      <c r="AG12" s="131"/>
      <c r="AH12" s="132"/>
      <c r="AI12" s="131"/>
      <c r="AJ12" s="131"/>
      <c r="AK12" s="131"/>
      <c r="AL12" s="132"/>
      <c r="AM12" s="131"/>
      <c r="AN12" s="131"/>
      <c r="AO12" s="131"/>
      <c r="AP12" s="132"/>
      <c r="AQ12" s="133">
        <f t="shared" si="8"/>
        <v>0</v>
      </c>
      <c r="AR12" s="131"/>
      <c r="AS12" s="131"/>
      <c r="AT12" s="132"/>
      <c r="AU12" s="131"/>
      <c r="AV12" s="131"/>
      <c r="AW12" s="131"/>
      <c r="AX12" s="132"/>
      <c r="AY12" s="131"/>
      <c r="AZ12" s="131"/>
      <c r="BA12" s="131"/>
      <c r="BB12" s="132"/>
      <c r="BC12" s="131"/>
      <c r="BD12" s="131"/>
      <c r="BE12" s="131"/>
      <c r="BF12" s="132"/>
      <c r="BG12" s="131"/>
      <c r="BH12" s="131"/>
      <c r="BI12" s="131"/>
      <c r="BJ12" s="132"/>
      <c r="BK12" s="131"/>
      <c r="BL12" s="131"/>
      <c r="BM12" s="131"/>
      <c r="BN12" s="132"/>
      <c r="BO12" s="131"/>
      <c r="BP12" s="131"/>
      <c r="BQ12" s="131"/>
      <c r="BR12" s="132"/>
      <c r="BS12" s="131"/>
      <c r="BT12" s="131"/>
      <c r="BU12" s="131"/>
      <c r="BV12" s="132"/>
      <c r="BW12" s="131"/>
      <c r="BX12" s="131"/>
      <c r="BY12" s="131"/>
      <c r="BZ12" s="132"/>
      <c r="CA12" s="131"/>
      <c r="CB12" s="131"/>
      <c r="CC12" s="131"/>
      <c r="CD12" s="132"/>
      <c r="CE12" s="131"/>
      <c r="CF12" s="131"/>
      <c r="CG12" s="131"/>
      <c r="CH12" s="132"/>
      <c r="CI12" s="131"/>
      <c r="CJ12" s="131"/>
      <c r="CK12" s="131"/>
      <c r="CL12" s="132"/>
      <c r="CM12" s="131"/>
      <c r="CN12" s="131"/>
      <c r="CO12" s="131"/>
      <c r="CP12" s="132"/>
      <c r="CQ12" s="131"/>
      <c r="CR12" s="131"/>
      <c r="CS12" s="131"/>
      <c r="CT12" s="132"/>
      <c r="CU12" s="131"/>
      <c r="CV12" s="131"/>
      <c r="CW12" s="131"/>
      <c r="CX12" s="132"/>
      <c r="CY12" s="131"/>
      <c r="CZ12" s="131"/>
      <c r="DA12" s="131"/>
      <c r="DB12" s="132"/>
      <c r="DC12" s="131"/>
      <c r="DD12" s="131"/>
      <c r="DE12" s="131"/>
      <c r="DF12" s="132"/>
      <c r="DG12" s="131"/>
      <c r="DH12" s="131"/>
      <c r="DI12" s="131"/>
      <c r="DJ12" s="132"/>
      <c r="DK12" s="131"/>
      <c r="DL12" s="131"/>
      <c r="DM12" s="131"/>
      <c r="DN12" s="134"/>
      <c r="DO12" s="131"/>
      <c r="DP12" s="131"/>
      <c r="DQ12" s="131"/>
      <c r="DR12" s="134"/>
      <c r="DS12" s="131"/>
      <c r="DT12" s="131"/>
      <c r="DU12" s="131"/>
      <c r="DV12" s="132"/>
      <c r="DW12" s="131"/>
      <c r="DX12" s="131"/>
      <c r="DY12" s="131"/>
      <c r="DZ12" s="132"/>
      <c r="EA12" s="131"/>
      <c r="EB12" s="131"/>
      <c r="EC12" s="133"/>
      <c r="ED12" s="134"/>
      <c r="EE12" s="131"/>
      <c r="EF12" s="131"/>
      <c r="EG12" s="131"/>
      <c r="EH12" s="132"/>
      <c r="EI12" s="133"/>
      <c r="EJ12" s="131"/>
      <c r="EK12" s="131"/>
      <c r="EL12" s="132"/>
      <c r="EM12" s="131"/>
      <c r="EN12" s="131"/>
      <c r="EO12" s="131"/>
      <c r="EP12" s="132"/>
      <c r="EQ12" s="131"/>
      <c r="ER12" s="131"/>
      <c r="ES12" s="131"/>
      <c r="ET12" s="132"/>
      <c r="EU12" s="131"/>
      <c r="EV12" s="131"/>
      <c r="EW12" s="131"/>
      <c r="EX12" s="132"/>
      <c r="IV12" s="89"/>
    </row>
    <row r="13" spans="1:256" ht="15" customHeight="1" x14ac:dyDescent="0.25">
      <c r="A13" s="84">
        <f t="shared" si="9"/>
        <v>8</v>
      </c>
      <c r="B13" s="222" t="str">
        <f>IF(A13&lt;=$G$37,'[1]Liste des élèves'!Q20,"")</f>
        <v/>
      </c>
      <c r="C13" s="85">
        <f t="shared" si="0"/>
        <v>0</v>
      </c>
      <c r="D13" s="86">
        <f t="shared" si="1"/>
        <v>0</v>
      </c>
      <c r="E13" s="86">
        <f t="shared" si="2"/>
        <v>0</v>
      </c>
      <c r="F13" s="86">
        <f t="shared" si="3"/>
        <v>0</v>
      </c>
      <c r="G13" s="86">
        <f t="shared" si="4"/>
        <v>0</v>
      </c>
      <c r="H13" s="86">
        <f t="shared" si="5"/>
        <v>0</v>
      </c>
      <c r="I13" s="86">
        <f t="shared" si="6"/>
        <v>0</v>
      </c>
      <c r="J13" s="87">
        <f t="shared" si="7"/>
        <v>0</v>
      </c>
      <c r="K13" s="131"/>
      <c r="L13" s="131"/>
      <c r="M13" s="131"/>
      <c r="N13" s="132"/>
      <c r="O13" s="131"/>
      <c r="P13" s="131"/>
      <c r="Q13" s="131"/>
      <c r="R13" s="132"/>
      <c r="S13" s="131"/>
      <c r="T13" s="131"/>
      <c r="U13" s="131"/>
      <c r="V13" s="132"/>
      <c r="W13" s="131"/>
      <c r="X13" s="131"/>
      <c r="Y13" s="131"/>
      <c r="Z13" s="132"/>
      <c r="AA13" s="131"/>
      <c r="AB13" s="131"/>
      <c r="AC13" s="131"/>
      <c r="AD13" s="132"/>
      <c r="AE13" s="131"/>
      <c r="AF13" s="131"/>
      <c r="AG13" s="131"/>
      <c r="AH13" s="132"/>
      <c r="AI13" s="131"/>
      <c r="AJ13" s="131"/>
      <c r="AK13" s="131"/>
      <c r="AL13" s="132"/>
      <c r="AM13" s="131"/>
      <c r="AN13" s="131"/>
      <c r="AO13" s="131"/>
      <c r="AP13" s="132"/>
      <c r="AQ13" s="133">
        <f t="shared" si="8"/>
        <v>0</v>
      </c>
      <c r="AR13" s="131"/>
      <c r="AS13" s="131"/>
      <c r="AT13" s="132"/>
      <c r="AU13" s="131"/>
      <c r="AV13" s="131"/>
      <c r="AW13" s="131"/>
      <c r="AX13" s="132"/>
      <c r="AY13" s="131"/>
      <c r="AZ13" s="131"/>
      <c r="BA13" s="131"/>
      <c r="BB13" s="132"/>
      <c r="BC13" s="131"/>
      <c r="BD13" s="131"/>
      <c r="BE13" s="131"/>
      <c r="BF13" s="132"/>
      <c r="BG13" s="131"/>
      <c r="BH13" s="131"/>
      <c r="BI13" s="131"/>
      <c r="BJ13" s="132"/>
      <c r="BK13" s="131"/>
      <c r="BL13" s="131"/>
      <c r="BM13" s="131"/>
      <c r="BN13" s="132"/>
      <c r="BO13" s="131"/>
      <c r="BP13" s="131"/>
      <c r="BQ13" s="131"/>
      <c r="BR13" s="132"/>
      <c r="BS13" s="131"/>
      <c r="BT13" s="131"/>
      <c r="BU13" s="131"/>
      <c r="BV13" s="132"/>
      <c r="BW13" s="131"/>
      <c r="BX13" s="131"/>
      <c r="BY13" s="131"/>
      <c r="BZ13" s="132"/>
      <c r="CA13" s="131"/>
      <c r="CB13" s="131"/>
      <c r="CC13" s="131"/>
      <c r="CD13" s="132"/>
      <c r="CE13" s="131"/>
      <c r="CF13" s="131"/>
      <c r="CG13" s="131"/>
      <c r="CH13" s="132"/>
      <c r="CI13" s="131"/>
      <c r="CJ13" s="131"/>
      <c r="CK13" s="131"/>
      <c r="CL13" s="132"/>
      <c r="CM13" s="131"/>
      <c r="CN13" s="131"/>
      <c r="CO13" s="131"/>
      <c r="CP13" s="132"/>
      <c r="CQ13" s="131"/>
      <c r="CR13" s="131"/>
      <c r="CS13" s="131"/>
      <c r="CT13" s="132"/>
      <c r="CU13" s="131"/>
      <c r="CV13" s="131"/>
      <c r="CW13" s="131"/>
      <c r="CX13" s="132"/>
      <c r="CY13" s="131"/>
      <c r="CZ13" s="131"/>
      <c r="DA13" s="131"/>
      <c r="DB13" s="132"/>
      <c r="DC13" s="131"/>
      <c r="DD13" s="131"/>
      <c r="DE13" s="131"/>
      <c r="DF13" s="132"/>
      <c r="DG13" s="131"/>
      <c r="DH13" s="131"/>
      <c r="DI13" s="131"/>
      <c r="DJ13" s="132"/>
      <c r="DK13" s="131"/>
      <c r="DL13" s="131"/>
      <c r="DM13" s="131"/>
      <c r="DN13" s="134"/>
      <c r="DO13" s="131"/>
      <c r="DP13" s="131"/>
      <c r="DQ13" s="131"/>
      <c r="DR13" s="134"/>
      <c r="DS13" s="131"/>
      <c r="DT13" s="131"/>
      <c r="DU13" s="131"/>
      <c r="DV13" s="132"/>
      <c r="DW13" s="131"/>
      <c r="DX13" s="131"/>
      <c r="DY13" s="131"/>
      <c r="DZ13" s="132"/>
      <c r="EA13" s="131"/>
      <c r="EB13" s="131"/>
      <c r="EC13" s="133"/>
      <c r="ED13" s="134"/>
      <c r="EE13" s="131"/>
      <c r="EF13" s="131"/>
      <c r="EG13" s="131"/>
      <c r="EH13" s="132"/>
      <c r="EI13" s="133"/>
      <c r="EJ13" s="131"/>
      <c r="EK13" s="131"/>
      <c r="EL13" s="132"/>
      <c r="EM13" s="131"/>
      <c r="EN13" s="131"/>
      <c r="EO13" s="131"/>
      <c r="EP13" s="132"/>
      <c r="EQ13" s="131"/>
      <c r="ER13" s="131"/>
      <c r="ES13" s="131"/>
      <c r="ET13" s="132"/>
      <c r="EU13" s="131"/>
      <c r="EV13" s="131"/>
      <c r="EW13" s="131"/>
      <c r="EX13" s="132"/>
      <c r="IV13" s="89"/>
    </row>
    <row r="14" spans="1:256" ht="15" customHeight="1" x14ac:dyDescent="0.25">
      <c r="A14" s="84">
        <f t="shared" si="9"/>
        <v>9</v>
      </c>
      <c r="B14" s="222" t="str">
        <f>IF(A14&lt;=$G$37,'[1]Liste des élèves'!Q21,"")</f>
        <v/>
      </c>
      <c r="C14" s="85">
        <f t="shared" si="0"/>
        <v>0</v>
      </c>
      <c r="D14" s="86">
        <f t="shared" si="1"/>
        <v>0</v>
      </c>
      <c r="E14" s="86">
        <f t="shared" si="2"/>
        <v>0</v>
      </c>
      <c r="F14" s="86">
        <f t="shared" si="3"/>
        <v>0</v>
      </c>
      <c r="G14" s="86">
        <f t="shared" si="4"/>
        <v>0</v>
      </c>
      <c r="H14" s="86">
        <f t="shared" si="5"/>
        <v>0</v>
      </c>
      <c r="I14" s="86">
        <f t="shared" si="6"/>
        <v>0</v>
      </c>
      <c r="J14" s="87">
        <f t="shared" si="7"/>
        <v>0</v>
      </c>
      <c r="K14" s="131"/>
      <c r="L14" s="131"/>
      <c r="M14" s="131"/>
      <c r="N14" s="132"/>
      <c r="O14" s="131"/>
      <c r="P14" s="131"/>
      <c r="Q14" s="131"/>
      <c r="R14" s="132"/>
      <c r="S14" s="131"/>
      <c r="T14" s="131"/>
      <c r="U14" s="131"/>
      <c r="V14" s="132"/>
      <c r="W14" s="131"/>
      <c r="X14" s="131"/>
      <c r="Y14" s="131"/>
      <c r="Z14" s="132"/>
      <c r="AA14" s="131"/>
      <c r="AB14" s="131"/>
      <c r="AC14" s="131"/>
      <c r="AD14" s="132"/>
      <c r="AE14" s="131"/>
      <c r="AF14" s="131"/>
      <c r="AG14" s="131"/>
      <c r="AH14" s="132"/>
      <c r="AI14" s="131"/>
      <c r="AJ14" s="131"/>
      <c r="AK14" s="131"/>
      <c r="AL14" s="132"/>
      <c r="AM14" s="131"/>
      <c r="AN14" s="131"/>
      <c r="AO14" s="131"/>
      <c r="AP14" s="132"/>
      <c r="AQ14" s="133">
        <f t="shared" si="8"/>
        <v>0</v>
      </c>
      <c r="AR14" s="131"/>
      <c r="AS14" s="131"/>
      <c r="AT14" s="132"/>
      <c r="AU14" s="131"/>
      <c r="AV14" s="131"/>
      <c r="AW14" s="131"/>
      <c r="AX14" s="132"/>
      <c r="AY14" s="131"/>
      <c r="AZ14" s="131"/>
      <c r="BA14" s="131"/>
      <c r="BB14" s="132"/>
      <c r="BC14" s="131"/>
      <c r="BD14" s="131"/>
      <c r="BE14" s="131"/>
      <c r="BF14" s="132"/>
      <c r="BG14" s="131"/>
      <c r="BH14" s="131"/>
      <c r="BI14" s="131"/>
      <c r="BJ14" s="132"/>
      <c r="BK14" s="131"/>
      <c r="BL14" s="131"/>
      <c r="BM14" s="131"/>
      <c r="BN14" s="132"/>
      <c r="BO14" s="131"/>
      <c r="BP14" s="131"/>
      <c r="BQ14" s="131"/>
      <c r="BR14" s="132"/>
      <c r="BS14" s="131"/>
      <c r="BT14" s="131"/>
      <c r="BU14" s="131"/>
      <c r="BV14" s="132"/>
      <c r="BW14" s="131"/>
      <c r="BX14" s="131"/>
      <c r="BY14" s="131"/>
      <c r="BZ14" s="132"/>
      <c r="CA14" s="131"/>
      <c r="CB14" s="131"/>
      <c r="CC14" s="131"/>
      <c r="CD14" s="132"/>
      <c r="CE14" s="131"/>
      <c r="CF14" s="131"/>
      <c r="CG14" s="131"/>
      <c r="CH14" s="132"/>
      <c r="CI14" s="131"/>
      <c r="CJ14" s="131"/>
      <c r="CK14" s="131"/>
      <c r="CL14" s="132"/>
      <c r="CM14" s="131"/>
      <c r="CN14" s="131"/>
      <c r="CO14" s="131"/>
      <c r="CP14" s="132"/>
      <c r="CQ14" s="131"/>
      <c r="CR14" s="131"/>
      <c r="CS14" s="131"/>
      <c r="CT14" s="132"/>
      <c r="CU14" s="131"/>
      <c r="CV14" s="131"/>
      <c r="CW14" s="131"/>
      <c r="CX14" s="132"/>
      <c r="CY14" s="131"/>
      <c r="CZ14" s="131"/>
      <c r="DA14" s="131"/>
      <c r="DB14" s="132"/>
      <c r="DC14" s="131"/>
      <c r="DD14" s="131"/>
      <c r="DE14" s="131"/>
      <c r="DF14" s="132"/>
      <c r="DG14" s="131"/>
      <c r="DH14" s="131"/>
      <c r="DI14" s="131"/>
      <c r="DJ14" s="132"/>
      <c r="DK14" s="131"/>
      <c r="DL14" s="131"/>
      <c r="DM14" s="131"/>
      <c r="DN14" s="134"/>
      <c r="DO14" s="131"/>
      <c r="DP14" s="131"/>
      <c r="DQ14" s="131"/>
      <c r="DR14" s="134"/>
      <c r="DS14" s="131"/>
      <c r="DT14" s="131"/>
      <c r="DU14" s="131"/>
      <c r="DV14" s="132"/>
      <c r="DW14" s="131"/>
      <c r="DX14" s="131"/>
      <c r="DY14" s="131"/>
      <c r="DZ14" s="132"/>
      <c r="EA14" s="131"/>
      <c r="EB14" s="131"/>
      <c r="EC14" s="133"/>
      <c r="ED14" s="134"/>
      <c r="EE14" s="131"/>
      <c r="EF14" s="131"/>
      <c r="EG14" s="131"/>
      <c r="EH14" s="132"/>
      <c r="EI14" s="133"/>
      <c r="EJ14" s="131"/>
      <c r="EK14" s="131"/>
      <c r="EL14" s="132"/>
      <c r="EM14" s="131"/>
      <c r="EN14" s="131"/>
      <c r="EO14" s="131"/>
      <c r="EP14" s="132"/>
      <c r="EQ14" s="131"/>
      <c r="ER14" s="131"/>
      <c r="ES14" s="131"/>
      <c r="ET14" s="132"/>
      <c r="EU14" s="131"/>
      <c r="EV14" s="131"/>
      <c r="EW14" s="131"/>
      <c r="EX14" s="132"/>
      <c r="IV14" s="89"/>
    </row>
    <row r="15" spans="1:256" ht="15" customHeight="1" x14ac:dyDescent="0.25">
      <c r="A15" s="84">
        <f t="shared" si="9"/>
        <v>10</v>
      </c>
      <c r="B15" s="222" t="str">
        <f>IF(A15&lt;=$G$37,'[1]Liste des élèves'!Q22,"")</f>
        <v/>
      </c>
      <c r="C15" s="85">
        <f t="shared" si="0"/>
        <v>0</v>
      </c>
      <c r="D15" s="86">
        <f t="shared" si="1"/>
        <v>0</v>
      </c>
      <c r="E15" s="86">
        <f t="shared" si="2"/>
        <v>0</v>
      </c>
      <c r="F15" s="86">
        <f t="shared" si="3"/>
        <v>0</v>
      </c>
      <c r="G15" s="86">
        <f t="shared" si="4"/>
        <v>0</v>
      </c>
      <c r="H15" s="86">
        <f t="shared" si="5"/>
        <v>0</v>
      </c>
      <c r="I15" s="86">
        <f t="shared" si="6"/>
        <v>0</v>
      </c>
      <c r="J15" s="87">
        <f t="shared" si="7"/>
        <v>0</v>
      </c>
      <c r="K15" s="131"/>
      <c r="L15" s="131"/>
      <c r="M15" s="131"/>
      <c r="N15" s="132"/>
      <c r="O15" s="131"/>
      <c r="P15" s="131"/>
      <c r="Q15" s="131"/>
      <c r="R15" s="132"/>
      <c r="S15" s="131"/>
      <c r="T15" s="131"/>
      <c r="U15" s="131"/>
      <c r="V15" s="132"/>
      <c r="W15" s="131"/>
      <c r="X15" s="131"/>
      <c r="Y15" s="131"/>
      <c r="Z15" s="132"/>
      <c r="AA15" s="131"/>
      <c r="AB15" s="131"/>
      <c r="AC15" s="131"/>
      <c r="AD15" s="132"/>
      <c r="AE15" s="131"/>
      <c r="AF15" s="131"/>
      <c r="AG15" s="131"/>
      <c r="AH15" s="132"/>
      <c r="AI15" s="131"/>
      <c r="AJ15" s="131"/>
      <c r="AK15" s="131"/>
      <c r="AL15" s="132"/>
      <c r="AM15" s="131"/>
      <c r="AN15" s="131"/>
      <c r="AO15" s="131"/>
      <c r="AP15" s="132"/>
      <c r="AQ15" s="133">
        <f t="shared" si="8"/>
        <v>0</v>
      </c>
      <c r="AR15" s="131"/>
      <c r="AS15" s="131"/>
      <c r="AT15" s="132"/>
      <c r="AU15" s="131"/>
      <c r="AV15" s="131"/>
      <c r="AW15" s="131"/>
      <c r="AX15" s="132"/>
      <c r="AY15" s="131"/>
      <c r="AZ15" s="131"/>
      <c r="BA15" s="131"/>
      <c r="BB15" s="132"/>
      <c r="BC15" s="131"/>
      <c r="BD15" s="131"/>
      <c r="BE15" s="131"/>
      <c r="BF15" s="132"/>
      <c r="BG15" s="131"/>
      <c r="BH15" s="131"/>
      <c r="BI15" s="131"/>
      <c r="BJ15" s="132"/>
      <c r="BK15" s="131"/>
      <c r="BL15" s="131"/>
      <c r="BM15" s="131"/>
      <c r="BN15" s="132"/>
      <c r="BO15" s="131"/>
      <c r="BP15" s="131"/>
      <c r="BQ15" s="131"/>
      <c r="BR15" s="132"/>
      <c r="BS15" s="131"/>
      <c r="BT15" s="131"/>
      <c r="BU15" s="131"/>
      <c r="BV15" s="132"/>
      <c r="BW15" s="131"/>
      <c r="BX15" s="131"/>
      <c r="BY15" s="131"/>
      <c r="BZ15" s="132"/>
      <c r="CA15" s="131"/>
      <c r="CB15" s="131"/>
      <c r="CC15" s="131"/>
      <c r="CD15" s="132"/>
      <c r="CE15" s="131"/>
      <c r="CF15" s="131"/>
      <c r="CG15" s="131"/>
      <c r="CH15" s="132"/>
      <c r="CI15" s="131"/>
      <c r="CJ15" s="131"/>
      <c r="CK15" s="131"/>
      <c r="CL15" s="132"/>
      <c r="CM15" s="131"/>
      <c r="CN15" s="131"/>
      <c r="CO15" s="131"/>
      <c r="CP15" s="132"/>
      <c r="CQ15" s="131"/>
      <c r="CR15" s="131"/>
      <c r="CS15" s="131"/>
      <c r="CT15" s="132"/>
      <c r="CU15" s="131"/>
      <c r="CV15" s="131"/>
      <c r="CW15" s="131"/>
      <c r="CX15" s="132"/>
      <c r="CY15" s="131"/>
      <c r="CZ15" s="131"/>
      <c r="DA15" s="131"/>
      <c r="DB15" s="132"/>
      <c r="DC15" s="131"/>
      <c r="DD15" s="131"/>
      <c r="DE15" s="131"/>
      <c r="DF15" s="132"/>
      <c r="DG15" s="131"/>
      <c r="DH15" s="131"/>
      <c r="DI15" s="131"/>
      <c r="DJ15" s="132"/>
      <c r="DK15" s="131"/>
      <c r="DL15" s="131"/>
      <c r="DM15" s="131"/>
      <c r="DN15" s="134"/>
      <c r="DO15" s="131"/>
      <c r="DP15" s="131"/>
      <c r="DQ15" s="131"/>
      <c r="DR15" s="134"/>
      <c r="DS15" s="131"/>
      <c r="DT15" s="131"/>
      <c r="DU15" s="131"/>
      <c r="DV15" s="132"/>
      <c r="DW15" s="131"/>
      <c r="DX15" s="131"/>
      <c r="DY15" s="131"/>
      <c r="DZ15" s="132"/>
      <c r="EA15" s="131"/>
      <c r="EB15" s="131"/>
      <c r="EC15" s="133"/>
      <c r="ED15" s="134"/>
      <c r="EE15" s="131"/>
      <c r="EF15" s="131"/>
      <c r="EG15" s="131"/>
      <c r="EH15" s="132"/>
      <c r="EI15" s="133"/>
      <c r="EJ15" s="131"/>
      <c r="EK15" s="131"/>
      <c r="EL15" s="132"/>
      <c r="EM15" s="131"/>
      <c r="EN15" s="131"/>
      <c r="EO15" s="131"/>
      <c r="EP15" s="132"/>
      <c r="EQ15" s="131"/>
      <c r="ER15" s="131"/>
      <c r="ES15" s="131"/>
      <c r="ET15" s="132"/>
      <c r="EU15" s="131"/>
      <c r="EV15" s="131"/>
      <c r="EW15" s="131"/>
      <c r="EX15" s="132"/>
      <c r="IV15" s="89"/>
    </row>
    <row r="16" spans="1:256" ht="15" customHeight="1" x14ac:dyDescent="0.25">
      <c r="A16" s="84">
        <f t="shared" si="9"/>
        <v>11</v>
      </c>
      <c r="B16" s="222" t="str">
        <f>IF(A16&lt;=$G$37,'[1]Liste des élèves'!Q23,"")</f>
        <v/>
      </c>
      <c r="C16" s="85">
        <f t="shared" si="0"/>
        <v>0</v>
      </c>
      <c r="D16" s="86">
        <f t="shared" si="1"/>
        <v>0</v>
      </c>
      <c r="E16" s="86">
        <f t="shared" si="2"/>
        <v>0</v>
      </c>
      <c r="F16" s="86">
        <f t="shared" si="3"/>
        <v>0</v>
      </c>
      <c r="G16" s="86">
        <f t="shared" si="4"/>
        <v>0</v>
      </c>
      <c r="H16" s="86">
        <f t="shared" si="5"/>
        <v>0</v>
      </c>
      <c r="I16" s="86">
        <f t="shared" si="6"/>
        <v>0</v>
      </c>
      <c r="J16" s="87">
        <f t="shared" si="7"/>
        <v>0</v>
      </c>
      <c r="K16" s="131"/>
      <c r="L16" s="131"/>
      <c r="M16" s="131"/>
      <c r="N16" s="132"/>
      <c r="O16" s="131"/>
      <c r="P16" s="131"/>
      <c r="Q16" s="131"/>
      <c r="R16" s="132"/>
      <c r="S16" s="131"/>
      <c r="T16" s="131"/>
      <c r="U16" s="131"/>
      <c r="V16" s="132"/>
      <c r="W16" s="131"/>
      <c r="X16" s="131"/>
      <c r="Y16" s="131"/>
      <c r="Z16" s="132"/>
      <c r="AA16" s="131"/>
      <c r="AB16" s="131"/>
      <c r="AC16" s="131"/>
      <c r="AD16" s="132"/>
      <c r="AE16" s="131"/>
      <c r="AF16" s="131"/>
      <c r="AG16" s="131"/>
      <c r="AH16" s="132"/>
      <c r="AI16" s="131"/>
      <c r="AJ16" s="131"/>
      <c r="AK16" s="131"/>
      <c r="AL16" s="132"/>
      <c r="AM16" s="131"/>
      <c r="AN16" s="131"/>
      <c r="AO16" s="131"/>
      <c r="AP16" s="132"/>
      <c r="AQ16" s="133">
        <f t="shared" si="8"/>
        <v>0</v>
      </c>
      <c r="AR16" s="131"/>
      <c r="AS16" s="131"/>
      <c r="AT16" s="132"/>
      <c r="AU16" s="131"/>
      <c r="AV16" s="131"/>
      <c r="AW16" s="131"/>
      <c r="AX16" s="132"/>
      <c r="AY16" s="131"/>
      <c r="AZ16" s="131"/>
      <c r="BA16" s="131"/>
      <c r="BB16" s="132"/>
      <c r="BC16" s="131"/>
      <c r="BD16" s="131"/>
      <c r="BE16" s="131"/>
      <c r="BF16" s="132"/>
      <c r="BG16" s="131"/>
      <c r="BH16" s="131"/>
      <c r="BI16" s="131"/>
      <c r="BJ16" s="132"/>
      <c r="BK16" s="131"/>
      <c r="BL16" s="131"/>
      <c r="BM16" s="131"/>
      <c r="BN16" s="132"/>
      <c r="BO16" s="131"/>
      <c r="BP16" s="131"/>
      <c r="BQ16" s="131"/>
      <c r="BR16" s="132"/>
      <c r="BS16" s="131"/>
      <c r="BT16" s="131"/>
      <c r="BU16" s="131"/>
      <c r="BV16" s="132"/>
      <c r="BW16" s="131"/>
      <c r="BX16" s="131"/>
      <c r="BY16" s="131"/>
      <c r="BZ16" s="132"/>
      <c r="CA16" s="131"/>
      <c r="CB16" s="131"/>
      <c r="CC16" s="131"/>
      <c r="CD16" s="132"/>
      <c r="CE16" s="131"/>
      <c r="CF16" s="131"/>
      <c r="CG16" s="131"/>
      <c r="CH16" s="132"/>
      <c r="CI16" s="131"/>
      <c r="CJ16" s="131"/>
      <c r="CK16" s="131"/>
      <c r="CL16" s="132"/>
      <c r="CM16" s="131"/>
      <c r="CN16" s="131"/>
      <c r="CO16" s="131"/>
      <c r="CP16" s="132"/>
      <c r="CQ16" s="131"/>
      <c r="CR16" s="131"/>
      <c r="CS16" s="131"/>
      <c r="CT16" s="132"/>
      <c r="CU16" s="131"/>
      <c r="CV16" s="131"/>
      <c r="CW16" s="131"/>
      <c r="CX16" s="132"/>
      <c r="CY16" s="131"/>
      <c r="CZ16" s="131"/>
      <c r="DA16" s="131"/>
      <c r="DB16" s="132"/>
      <c r="DC16" s="131"/>
      <c r="DD16" s="131"/>
      <c r="DE16" s="131"/>
      <c r="DF16" s="132"/>
      <c r="DG16" s="131"/>
      <c r="DH16" s="131"/>
      <c r="DI16" s="131"/>
      <c r="DJ16" s="132"/>
      <c r="DK16" s="131"/>
      <c r="DL16" s="131"/>
      <c r="DM16" s="131"/>
      <c r="DN16" s="134"/>
      <c r="DO16" s="131"/>
      <c r="DP16" s="131"/>
      <c r="DQ16" s="131"/>
      <c r="DR16" s="134"/>
      <c r="DS16" s="131"/>
      <c r="DT16" s="131"/>
      <c r="DU16" s="131"/>
      <c r="DV16" s="132"/>
      <c r="DW16" s="131"/>
      <c r="DX16" s="131"/>
      <c r="DY16" s="131"/>
      <c r="DZ16" s="132"/>
      <c r="EA16" s="131"/>
      <c r="EB16" s="131"/>
      <c r="EC16" s="133"/>
      <c r="ED16" s="134"/>
      <c r="EE16" s="131"/>
      <c r="EF16" s="131"/>
      <c r="EG16" s="131"/>
      <c r="EH16" s="132"/>
      <c r="EI16" s="133"/>
      <c r="EJ16" s="131"/>
      <c r="EK16" s="131"/>
      <c r="EL16" s="132"/>
      <c r="EM16" s="131"/>
      <c r="EN16" s="131"/>
      <c r="EO16" s="131"/>
      <c r="EP16" s="132"/>
      <c r="EQ16" s="131"/>
      <c r="ER16" s="131"/>
      <c r="ES16" s="131"/>
      <c r="ET16" s="132"/>
      <c r="EU16" s="131"/>
      <c r="EV16" s="131"/>
      <c r="EW16" s="131"/>
      <c r="EX16" s="132"/>
      <c r="IV16" s="89"/>
    </row>
    <row r="17" spans="1:256" ht="15" customHeight="1" x14ac:dyDescent="0.25">
      <c r="A17" s="84">
        <f t="shared" si="9"/>
        <v>12</v>
      </c>
      <c r="B17" s="222" t="str">
        <f>IF(A17&lt;=$G$37,'[1]Liste des élèves'!Q24,"")</f>
        <v/>
      </c>
      <c r="C17" s="85">
        <f t="shared" si="0"/>
        <v>0</v>
      </c>
      <c r="D17" s="86">
        <f t="shared" si="1"/>
        <v>0</v>
      </c>
      <c r="E17" s="86">
        <f t="shared" si="2"/>
        <v>0</v>
      </c>
      <c r="F17" s="86">
        <f t="shared" si="3"/>
        <v>0</v>
      </c>
      <c r="G17" s="86">
        <f t="shared" si="4"/>
        <v>0</v>
      </c>
      <c r="H17" s="86">
        <f t="shared" si="5"/>
        <v>0</v>
      </c>
      <c r="I17" s="86">
        <f t="shared" si="6"/>
        <v>0</v>
      </c>
      <c r="J17" s="87">
        <f t="shared" si="7"/>
        <v>0</v>
      </c>
      <c r="K17" s="131"/>
      <c r="L17" s="131"/>
      <c r="M17" s="131"/>
      <c r="N17" s="132"/>
      <c r="O17" s="131"/>
      <c r="P17" s="131"/>
      <c r="Q17" s="131"/>
      <c r="R17" s="132"/>
      <c r="S17" s="131"/>
      <c r="T17" s="131"/>
      <c r="U17" s="131"/>
      <c r="V17" s="132"/>
      <c r="W17" s="131"/>
      <c r="X17" s="131"/>
      <c r="Y17" s="131"/>
      <c r="Z17" s="132"/>
      <c r="AA17" s="131"/>
      <c r="AB17" s="131"/>
      <c r="AC17" s="131"/>
      <c r="AD17" s="132"/>
      <c r="AE17" s="131"/>
      <c r="AF17" s="131"/>
      <c r="AG17" s="131"/>
      <c r="AH17" s="132"/>
      <c r="AI17" s="131"/>
      <c r="AJ17" s="131"/>
      <c r="AK17" s="131"/>
      <c r="AL17" s="132"/>
      <c r="AM17" s="131"/>
      <c r="AN17" s="131"/>
      <c r="AO17" s="131"/>
      <c r="AP17" s="132"/>
      <c r="AQ17" s="133">
        <f t="shared" si="8"/>
        <v>0</v>
      </c>
      <c r="AR17" s="131"/>
      <c r="AS17" s="131"/>
      <c r="AT17" s="132"/>
      <c r="AU17" s="131"/>
      <c r="AV17" s="131"/>
      <c r="AW17" s="131"/>
      <c r="AX17" s="132"/>
      <c r="AY17" s="131"/>
      <c r="AZ17" s="131"/>
      <c r="BA17" s="131"/>
      <c r="BB17" s="132"/>
      <c r="BC17" s="131"/>
      <c r="BD17" s="131"/>
      <c r="BE17" s="131"/>
      <c r="BF17" s="132"/>
      <c r="BG17" s="131"/>
      <c r="BH17" s="131"/>
      <c r="BI17" s="131"/>
      <c r="BJ17" s="132"/>
      <c r="BK17" s="131"/>
      <c r="BL17" s="131"/>
      <c r="BM17" s="131"/>
      <c r="BN17" s="132"/>
      <c r="BO17" s="131"/>
      <c r="BP17" s="131"/>
      <c r="BQ17" s="131"/>
      <c r="BR17" s="132"/>
      <c r="BS17" s="131"/>
      <c r="BT17" s="131"/>
      <c r="BU17" s="131"/>
      <c r="BV17" s="132"/>
      <c r="BW17" s="131"/>
      <c r="BX17" s="131"/>
      <c r="BY17" s="131"/>
      <c r="BZ17" s="132"/>
      <c r="CA17" s="131"/>
      <c r="CB17" s="131"/>
      <c r="CC17" s="131"/>
      <c r="CD17" s="132"/>
      <c r="CE17" s="131"/>
      <c r="CF17" s="131"/>
      <c r="CG17" s="131"/>
      <c r="CH17" s="132"/>
      <c r="CI17" s="131"/>
      <c r="CJ17" s="131"/>
      <c r="CK17" s="131"/>
      <c r="CL17" s="132"/>
      <c r="CM17" s="131"/>
      <c r="CN17" s="131"/>
      <c r="CO17" s="131"/>
      <c r="CP17" s="132"/>
      <c r="CQ17" s="131"/>
      <c r="CR17" s="131"/>
      <c r="CS17" s="131"/>
      <c r="CT17" s="132"/>
      <c r="CU17" s="131"/>
      <c r="CV17" s="131"/>
      <c r="CW17" s="131"/>
      <c r="CX17" s="132"/>
      <c r="CY17" s="131"/>
      <c r="CZ17" s="131"/>
      <c r="DA17" s="131"/>
      <c r="DB17" s="132"/>
      <c r="DC17" s="131"/>
      <c r="DD17" s="131"/>
      <c r="DE17" s="131"/>
      <c r="DF17" s="132"/>
      <c r="DG17" s="131"/>
      <c r="DH17" s="131"/>
      <c r="DI17" s="131"/>
      <c r="DJ17" s="132"/>
      <c r="DK17" s="131"/>
      <c r="DL17" s="131"/>
      <c r="DM17" s="131"/>
      <c r="DN17" s="134"/>
      <c r="DO17" s="131"/>
      <c r="DP17" s="131"/>
      <c r="DQ17" s="131"/>
      <c r="DR17" s="134"/>
      <c r="DS17" s="131"/>
      <c r="DT17" s="131"/>
      <c r="DU17" s="131"/>
      <c r="DV17" s="132"/>
      <c r="DW17" s="131"/>
      <c r="DX17" s="131"/>
      <c r="DY17" s="131"/>
      <c r="DZ17" s="132"/>
      <c r="EA17" s="131"/>
      <c r="EB17" s="131"/>
      <c r="EC17" s="133"/>
      <c r="ED17" s="134"/>
      <c r="EE17" s="131"/>
      <c r="EF17" s="131"/>
      <c r="EG17" s="131"/>
      <c r="EH17" s="132"/>
      <c r="EI17" s="133"/>
      <c r="EJ17" s="131"/>
      <c r="EK17" s="131"/>
      <c r="EL17" s="132"/>
      <c r="EM17" s="131"/>
      <c r="EN17" s="131"/>
      <c r="EO17" s="131"/>
      <c r="EP17" s="132"/>
      <c r="EQ17" s="131"/>
      <c r="ER17" s="131"/>
      <c r="ES17" s="131"/>
      <c r="ET17" s="132"/>
      <c r="EU17" s="131"/>
      <c r="EV17" s="131"/>
      <c r="EW17" s="131"/>
      <c r="EX17" s="132"/>
      <c r="IV17" s="89"/>
    </row>
    <row r="18" spans="1:256" ht="15" customHeight="1" x14ac:dyDescent="0.25">
      <c r="A18" s="84">
        <f t="shared" si="9"/>
        <v>13</v>
      </c>
      <c r="B18" s="222" t="str">
        <f>IF(A18&lt;=$G$37,'[1]Liste des élèves'!Q25,"")</f>
        <v/>
      </c>
      <c r="C18" s="85">
        <f t="shared" si="0"/>
        <v>0</v>
      </c>
      <c r="D18" s="86">
        <f t="shared" si="1"/>
        <v>0</v>
      </c>
      <c r="E18" s="86">
        <f t="shared" si="2"/>
        <v>0</v>
      </c>
      <c r="F18" s="86">
        <f t="shared" si="3"/>
        <v>0</v>
      </c>
      <c r="G18" s="86">
        <f t="shared" si="4"/>
        <v>0</v>
      </c>
      <c r="H18" s="86">
        <f t="shared" si="5"/>
        <v>0</v>
      </c>
      <c r="I18" s="86">
        <f t="shared" si="6"/>
        <v>0</v>
      </c>
      <c r="J18" s="87">
        <f t="shared" si="7"/>
        <v>0</v>
      </c>
      <c r="K18" s="131"/>
      <c r="L18" s="131"/>
      <c r="M18" s="131"/>
      <c r="N18" s="132"/>
      <c r="O18" s="131"/>
      <c r="P18" s="131"/>
      <c r="Q18" s="131"/>
      <c r="R18" s="132"/>
      <c r="S18" s="131"/>
      <c r="T18" s="131"/>
      <c r="U18" s="131"/>
      <c r="V18" s="132"/>
      <c r="W18" s="131"/>
      <c r="X18" s="131"/>
      <c r="Y18" s="131"/>
      <c r="Z18" s="132"/>
      <c r="AA18" s="131"/>
      <c r="AB18" s="131"/>
      <c r="AC18" s="131"/>
      <c r="AD18" s="132"/>
      <c r="AE18" s="131"/>
      <c r="AF18" s="131"/>
      <c r="AG18" s="131"/>
      <c r="AH18" s="132"/>
      <c r="AI18" s="131"/>
      <c r="AJ18" s="131"/>
      <c r="AK18" s="131"/>
      <c r="AL18" s="132"/>
      <c r="AM18" s="131"/>
      <c r="AN18" s="131"/>
      <c r="AO18" s="131"/>
      <c r="AP18" s="132"/>
      <c r="AQ18" s="133">
        <f t="shared" si="8"/>
        <v>0</v>
      </c>
      <c r="AR18" s="131"/>
      <c r="AS18" s="131"/>
      <c r="AT18" s="132"/>
      <c r="AU18" s="131"/>
      <c r="AV18" s="131"/>
      <c r="AW18" s="131"/>
      <c r="AX18" s="132"/>
      <c r="AY18" s="131"/>
      <c r="AZ18" s="131"/>
      <c r="BA18" s="131"/>
      <c r="BB18" s="132"/>
      <c r="BC18" s="131"/>
      <c r="BD18" s="131"/>
      <c r="BE18" s="131"/>
      <c r="BF18" s="132"/>
      <c r="BG18" s="131"/>
      <c r="BH18" s="131"/>
      <c r="BI18" s="131"/>
      <c r="BJ18" s="132"/>
      <c r="BK18" s="131"/>
      <c r="BL18" s="131"/>
      <c r="BM18" s="131"/>
      <c r="BN18" s="132"/>
      <c r="BO18" s="131"/>
      <c r="BP18" s="131"/>
      <c r="BQ18" s="131"/>
      <c r="BR18" s="132"/>
      <c r="BS18" s="131"/>
      <c r="BT18" s="131"/>
      <c r="BU18" s="131"/>
      <c r="BV18" s="132"/>
      <c r="BW18" s="131"/>
      <c r="BX18" s="131"/>
      <c r="BY18" s="131"/>
      <c r="BZ18" s="132"/>
      <c r="CA18" s="131"/>
      <c r="CB18" s="131"/>
      <c r="CC18" s="131"/>
      <c r="CD18" s="132"/>
      <c r="CE18" s="131"/>
      <c r="CF18" s="131"/>
      <c r="CG18" s="131"/>
      <c r="CH18" s="132"/>
      <c r="CI18" s="131"/>
      <c r="CJ18" s="131"/>
      <c r="CK18" s="131"/>
      <c r="CL18" s="132"/>
      <c r="CM18" s="131"/>
      <c r="CN18" s="131"/>
      <c r="CO18" s="131"/>
      <c r="CP18" s="132"/>
      <c r="CQ18" s="131"/>
      <c r="CR18" s="131"/>
      <c r="CS18" s="131"/>
      <c r="CT18" s="132"/>
      <c r="CU18" s="131"/>
      <c r="CV18" s="131"/>
      <c r="CW18" s="131"/>
      <c r="CX18" s="132"/>
      <c r="CY18" s="131"/>
      <c r="CZ18" s="131"/>
      <c r="DA18" s="131"/>
      <c r="DB18" s="132"/>
      <c r="DC18" s="131"/>
      <c r="DD18" s="131"/>
      <c r="DE18" s="131"/>
      <c r="DF18" s="132"/>
      <c r="DG18" s="131"/>
      <c r="DH18" s="131"/>
      <c r="DI18" s="131"/>
      <c r="DJ18" s="132"/>
      <c r="DK18" s="131"/>
      <c r="DL18" s="131"/>
      <c r="DM18" s="131"/>
      <c r="DN18" s="134"/>
      <c r="DO18" s="131"/>
      <c r="DP18" s="131"/>
      <c r="DQ18" s="131"/>
      <c r="DR18" s="134"/>
      <c r="DS18" s="131"/>
      <c r="DT18" s="131"/>
      <c r="DU18" s="131"/>
      <c r="DV18" s="132"/>
      <c r="DW18" s="131"/>
      <c r="DX18" s="131"/>
      <c r="DY18" s="131"/>
      <c r="DZ18" s="132"/>
      <c r="EA18" s="131"/>
      <c r="EB18" s="131"/>
      <c r="EC18" s="133"/>
      <c r="ED18" s="134"/>
      <c r="EE18" s="131"/>
      <c r="EF18" s="131"/>
      <c r="EG18" s="131"/>
      <c r="EH18" s="132"/>
      <c r="EI18" s="133"/>
      <c r="EJ18" s="131"/>
      <c r="EK18" s="131"/>
      <c r="EL18" s="132"/>
      <c r="EM18" s="131"/>
      <c r="EN18" s="131"/>
      <c r="EO18" s="131"/>
      <c r="EP18" s="132"/>
      <c r="EQ18" s="131"/>
      <c r="ER18" s="131"/>
      <c r="ES18" s="131"/>
      <c r="ET18" s="132"/>
      <c r="EU18" s="131"/>
      <c r="EV18" s="131"/>
      <c r="EW18" s="131"/>
      <c r="EX18" s="132"/>
      <c r="IV18" s="89"/>
    </row>
    <row r="19" spans="1:256" ht="15" customHeight="1" x14ac:dyDescent="0.25">
      <c r="A19" s="84">
        <f t="shared" si="9"/>
        <v>14</v>
      </c>
      <c r="B19" s="222" t="str">
        <f>IF(A19&lt;=$G$37,'[1]Liste des élèves'!Q26,"")</f>
        <v/>
      </c>
      <c r="C19" s="85">
        <f t="shared" si="0"/>
        <v>0</v>
      </c>
      <c r="D19" s="86">
        <f t="shared" si="1"/>
        <v>0</v>
      </c>
      <c r="E19" s="86">
        <f t="shared" si="2"/>
        <v>0</v>
      </c>
      <c r="F19" s="86">
        <f t="shared" si="3"/>
        <v>0</v>
      </c>
      <c r="G19" s="86">
        <f t="shared" si="4"/>
        <v>0</v>
      </c>
      <c r="H19" s="86">
        <f t="shared" si="5"/>
        <v>0</v>
      </c>
      <c r="I19" s="86">
        <f t="shared" si="6"/>
        <v>0</v>
      </c>
      <c r="J19" s="87">
        <f t="shared" si="7"/>
        <v>0</v>
      </c>
      <c r="K19" s="131"/>
      <c r="L19" s="131"/>
      <c r="M19" s="131"/>
      <c r="N19" s="132"/>
      <c r="O19" s="131"/>
      <c r="P19" s="131"/>
      <c r="Q19" s="131"/>
      <c r="R19" s="132"/>
      <c r="S19" s="131"/>
      <c r="T19" s="131"/>
      <c r="U19" s="131"/>
      <c r="V19" s="132"/>
      <c r="W19" s="131"/>
      <c r="X19" s="131"/>
      <c r="Y19" s="131"/>
      <c r="Z19" s="132"/>
      <c r="AA19" s="131"/>
      <c r="AB19" s="131"/>
      <c r="AC19" s="131"/>
      <c r="AD19" s="132"/>
      <c r="AE19" s="131"/>
      <c r="AF19" s="131"/>
      <c r="AG19" s="131"/>
      <c r="AH19" s="132"/>
      <c r="AI19" s="131"/>
      <c r="AJ19" s="131"/>
      <c r="AK19" s="131"/>
      <c r="AL19" s="132"/>
      <c r="AM19" s="131"/>
      <c r="AN19" s="131"/>
      <c r="AO19" s="131"/>
      <c r="AP19" s="132"/>
      <c r="AQ19" s="133">
        <f t="shared" si="8"/>
        <v>0</v>
      </c>
      <c r="AR19" s="131"/>
      <c r="AS19" s="131"/>
      <c r="AT19" s="132"/>
      <c r="AU19" s="131"/>
      <c r="AV19" s="131"/>
      <c r="AW19" s="131"/>
      <c r="AX19" s="132"/>
      <c r="AY19" s="131"/>
      <c r="AZ19" s="131"/>
      <c r="BA19" s="131"/>
      <c r="BB19" s="132"/>
      <c r="BC19" s="131"/>
      <c r="BD19" s="131"/>
      <c r="BE19" s="131"/>
      <c r="BF19" s="132"/>
      <c r="BG19" s="131"/>
      <c r="BH19" s="131"/>
      <c r="BI19" s="131"/>
      <c r="BJ19" s="132"/>
      <c r="BK19" s="131"/>
      <c r="BL19" s="131"/>
      <c r="BM19" s="131"/>
      <c r="BN19" s="132"/>
      <c r="BO19" s="131"/>
      <c r="BP19" s="131"/>
      <c r="BQ19" s="131"/>
      <c r="BR19" s="132"/>
      <c r="BS19" s="131"/>
      <c r="BT19" s="131"/>
      <c r="BU19" s="131"/>
      <c r="BV19" s="132"/>
      <c r="BW19" s="131"/>
      <c r="BX19" s="131"/>
      <c r="BY19" s="131"/>
      <c r="BZ19" s="132"/>
      <c r="CA19" s="131"/>
      <c r="CB19" s="131"/>
      <c r="CC19" s="131"/>
      <c r="CD19" s="132"/>
      <c r="CE19" s="131"/>
      <c r="CF19" s="131"/>
      <c r="CG19" s="131"/>
      <c r="CH19" s="132"/>
      <c r="CI19" s="131"/>
      <c r="CJ19" s="131"/>
      <c r="CK19" s="131"/>
      <c r="CL19" s="132"/>
      <c r="CM19" s="131"/>
      <c r="CN19" s="131"/>
      <c r="CO19" s="131"/>
      <c r="CP19" s="132"/>
      <c r="CQ19" s="131"/>
      <c r="CR19" s="131"/>
      <c r="CS19" s="131"/>
      <c r="CT19" s="132"/>
      <c r="CU19" s="131"/>
      <c r="CV19" s="131"/>
      <c r="CW19" s="131"/>
      <c r="CX19" s="132"/>
      <c r="CY19" s="131"/>
      <c r="CZ19" s="131"/>
      <c r="DA19" s="131"/>
      <c r="DB19" s="132"/>
      <c r="DC19" s="131"/>
      <c r="DD19" s="131"/>
      <c r="DE19" s="131"/>
      <c r="DF19" s="132"/>
      <c r="DG19" s="131"/>
      <c r="DH19" s="131"/>
      <c r="DI19" s="131"/>
      <c r="DJ19" s="132"/>
      <c r="DK19" s="131"/>
      <c r="DL19" s="131"/>
      <c r="DM19" s="131"/>
      <c r="DN19" s="134"/>
      <c r="DO19" s="131"/>
      <c r="DP19" s="131"/>
      <c r="DQ19" s="131"/>
      <c r="DR19" s="134"/>
      <c r="DS19" s="131"/>
      <c r="DT19" s="131"/>
      <c r="DU19" s="131"/>
      <c r="DV19" s="132"/>
      <c r="DW19" s="131"/>
      <c r="DX19" s="131"/>
      <c r="DY19" s="131"/>
      <c r="DZ19" s="132"/>
      <c r="EA19" s="131"/>
      <c r="EB19" s="131"/>
      <c r="EC19" s="133"/>
      <c r="ED19" s="134"/>
      <c r="EE19" s="131"/>
      <c r="EF19" s="131"/>
      <c r="EG19" s="131"/>
      <c r="EH19" s="132"/>
      <c r="EI19" s="133"/>
      <c r="EJ19" s="131"/>
      <c r="EK19" s="131"/>
      <c r="EL19" s="132"/>
      <c r="EM19" s="131"/>
      <c r="EN19" s="131"/>
      <c r="EO19" s="131"/>
      <c r="EP19" s="132"/>
      <c r="EQ19" s="131"/>
      <c r="ER19" s="131"/>
      <c r="ES19" s="131"/>
      <c r="ET19" s="132"/>
      <c r="EU19" s="131"/>
      <c r="EV19" s="131"/>
      <c r="EW19" s="131"/>
      <c r="EX19" s="132"/>
      <c r="IV19" s="89"/>
    </row>
    <row r="20" spans="1:256" ht="15" customHeight="1" x14ac:dyDescent="0.25">
      <c r="A20" s="84">
        <f t="shared" si="9"/>
        <v>15</v>
      </c>
      <c r="B20" s="222" t="str">
        <f>IF(A20&lt;=$G$37,'[1]Liste des élèves'!Q27,"")</f>
        <v/>
      </c>
      <c r="C20" s="85">
        <f t="shared" si="0"/>
        <v>0</v>
      </c>
      <c r="D20" s="86">
        <f t="shared" si="1"/>
        <v>0</v>
      </c>
      <c r="E20" s="86">
        <f t="shared" si="2"/>
        <v>0</v>
      </c>
      <c r="F20" s="86">
        <f t="shared" si="3"/>
        <v>0</v>
      </c>
      <c r="G20" s="86">
        <f t="shared" si="4"/>
        <v>0</v>
      </c>
      <c r="H20" s="86">
        <f t="shared" si="5"/>
        <v>0</v>
      </c>
      <c r="I20" s="86">
        <f t="shared" si="6"/>
        <v>0</v>
      </c>
      <c r="J20" s="87">
        <f t="shared" si="7"/>
        <v>0</v>
      </c>
      <c r="K20" s="131"/>
      <c r="L20" s="131"/>
      <c r="M20" s="131"/>
      <c r="N20" s="132"/>
      <c r="O20" s="131"/>
      <c r="P20" s="131"/>
      <c r="Q20" s="131"/>
      <c r="R20" s="132"/>
      <c r="S20" s="131"/>
      <c r="T20" s="131"/>
      <c r="U20" s="131"/>
      <c r="V20" s="132"/>
      <c r="W20" s="131"/>
      <c r="X20" s="131"/>
      <c r="Y20" s="131"/>
      <c r="Z20" s="132"/>
      <c r="AA20" s="131"/>
      <c r="AB20" s="131"/>
      <c r="AC20" s="131"/>
      <c r="AD20" s="132"/>
      <c r="AE20" s="131"/>
      <c r="AF20" s="131"/>
      <c r="AG20" s="131"/>
      <c r="AH20" s="132"/>
      <c r="AI20" s="131"/>
      <c r="AJ20" s="131"/>
      <c r="AK20" s="131"/>
      <c r="AL20" s="132"/>
      <c r="AM20" s="131"/>
      <c r="AN20" s="131"/>
      <c r="AO20" s="131"/>
      <c r="AP20" s="132"/>
      <c r="AQ20" s="133">
        <f t="shared" si="8"/>
        <v>0</v>
      </c>
      <c r="AR20" s="131"/>
      <c r="AS20" s="131"/>
      <c r="AT20" s="132"/>
      <c r="AU20" s="131"/>
      <c r="AV20" s="131"/>
      <c r="AW20" s="131"/>
      <c r="AX20" s="132"/>
      <c r="AY20" s="131"/>
      <c r="AZ20" s="131"/>
      <c r="BA20" s="131"/>
      <c r="BB20" s="132"/>
      <c r="BC20" s="131"/>
      <c r="BD20" s="131"/>
      <c r="BE20" s="131"/>
      <c r="BF20" s="132"/>
      <c r="BG20" s="131"/>
      <c r="BH20" s="131"/>
      <c r="BI20" s="131"/>
      <c r="BJ20" s="132"/>
      <c r="BK20" s="131"/>
      <c r="BL20" s="131"/>
      <c r="BM20" s="131"/>
      <c r="BN20" s="132"/>
      <c r="BO20" s="131"/>
      <c r="BP20" s="131"/>
      <c r="BQ20" s="131"/>
      <c r="BR20" s="132"/>
      <c r="BS20" s="131"/>
      <c r="BT20" s="131"/>
      <c r="BU20" s="131"/>
      <c r="BV20" s="132"/>
      <c r="BW20" s="131"/>
      <c r="BX20" s="131"/>
      <c r="BY20" s="131"/>
      <c r="BZ20" s="132"/>
      <c r="CA20" s="131"/>
      <c r="CB20" s="131"/>
      <c r="CC20" s="131"/>
      <c r="CD20" s="132"/>
      <c r="CE20" s="131"/>
      <c r="CF20" s="131"/>
      <c r="CG20" s="131"/>
      <c r="CH20" s="132"/>
      <c r="CI20" s="131"/>
      <c r="CJ20" s="131"/>
      <c r="CK20" s="131"/>
      <c r="CL20" s="132"/>
      <c r="CM20" s="131"/>
      <c r="CN20" s="131"/>
      <c r="CO20" s="131"/>
      <c r="CP20" s="132"/>
      <c r="CQ20" s="131"/>
      <c r="CR20" s="131"/>
      <c r="CS20" s="131"/>
      <c r="CT20" s="132"/>
      <c r="CU20" s="131"/>
      <c r="CV20" s="131"/>
      <c r="CW20" s="131"/>
      <c r="CX20" s="132"/>
      <c r="CY20" s="131"/>
      <c r="CZ20" s="131"/>
      <c r="DA20" s="131"/>
      <c r="DB20" s="132"/>
      <c r="DC20" s="131"/>
      <c r="DD20" s="131"/>
      <c r="DE20" s="131"/>
      <c r="DF20" s="132"/>
      <c r="DG20" s="131"/>
      <c r="DH20" s="131"/>
      <c r="DI20" s="131"/>
      <c r="DJ20" s="132"/>
      <c r="DK20" s="131"/>
      <c r="DL20" s="131"/>
      <c r="DM20" s="131"/>
      <c r="DN20" s="134"/>
      <c r="DO20" s="131"/>
      <c r="DP20" s="131"/>
      <c r="DQ20" s="131"/>
      <c r="DR20" s="134"/>
      <c r="DS20" s="131"/>
      <c r="DT20" s="131"/>
      <c r="DU20" s="131"/>
      <c r="DV20" s="132"/>
      <c r="DW20" s="131"/>
      <c r="DX20" s="131"/>
      <c r="DY20" s="131"/>
      <c r="DZ20" s="132"/>
      <c r="EA20" s="131"/>
      <c r="EB20" s="131"/>
      <c r="EC20" s="133"/>
      <c r="ED20" s="134"/>
      <c r="EE20" s="131"/>
      <c r="EF20" s="131"/>
      <c r="EG20" s="131"/>
      <c r="EH20" s="132"/>
      <c r="EI20" s="133"/>
      <c r="EJ20" s="131"/>
      <c r="EK20" s="131"/>
      <c r="EL20" s="132"/>
      <c r="EM20" s="131"/>
      <c r="EN20" s="131"/>
      <c r="EO20" s="131"/>
      <c r="EP20" s="132"/>
      <c r="EQ20" s="131"/>
      <c r="ER20" s="131"/>
      <c r="ES20" s="131"/>
      <c r="ET20" s="132"/>
      <c r="EU20" s="131"/>
      <c r="EV20" s="131"/>
      <c r="EW20" s="131"/>
      <c r="EX20" s="132"/>
      <c r="IV20" s="89"/>
    </row>
    <row r="21" spans="1:256" ht="15" customHeight="1" x14ac:dyDescent="0.25">
      <c r="A21" s="84">
        <f t="shared" si="9"/>
        <v>16</v>
      </c>
      <c r="B21" s="222" t="str">
        <f>IF(A21&lt;=$G$37,'[1]Liste des élèves'!Q28,"")</f>
        <v/>
      </c>
      <c r="C21" s="85">
        <f t="shared" si="0"/>
        <v>0</v>
      </c>
      <c r="D21" s="86">
        <f t="shared" si="1"/>
        <v>0</v>
      </c>
      <c r="E21" s="86">
        <f t="shared" si="2"/>
        <v>0</v>
      </c>
      <c r="F21" s="86">
        <f t="shared" si="3"/>
        <v>0</v>
      </c>
      <c r="G21" s="86">
        <f t="shared" si="4"/>
        <v>0</v>
      </c>
      <c r="H21" s="86">
        <f t="shared" si="5"/>
        <v>0</v>
      </c>
      <c r="I21" s="86">
        <f t="shared" si="6"/>
        <v>0</v>
      </c>
      <c r="J21" s="87">
        <f t="shared" si="7"/>
        <v>0</v>
      </c>
      <c r="K21" s="131"/>
      <c r="L21" s="131"/>
      <c r="M21" s="131"/>
      <c r="N21" s="132"/>
      <c r="O21" s="131"/>
      <c r="P21" s="131"/>
      <c r="Q21" s="131"/>
      <c r="R21" s="132"/>
      <c r="S21" s="131"/>
      <c r="T21" s="131"/>
      <c r="U21" s="131"/>
      <c r="V21" s="132"/>
      <c r="W21" s="131"/>
      <c r="X21" s="131"/>
      <c r="Y21" s="131"/>
      <c r="Z21" s="132"/>
      <c r="AA21" s="131"/>
      <c r="AB21" s="131"/>
      <c r="AC21" s="131"/>
      <c r="AD21" s="132"/>
      <c r="AE21" s="131"/>
      <c r="AF21" s="131"/>
      <c r="AG21" s="131"/>
      <c r="AH21" s="132"/>
      <c r="AI21" s="131"/>
      <c r="AJ21" s="131"/>
      <c r="AK21" s="131"/>
      <c r="AL21" s="132"/>
      <c r="AM21" s="131"/>
      <c r="AN21" s="131"/>
      <c r="AO21" s="131"/>
      <c r="AP21" s="132"/>
      <c r="AQ21" s="133">
        <f t="shared" si="8"/>
        <v>0</v>
      </c>
      <c r="AR21" s="131"/>
      <c r="AS21" s="131"/>
      <c r="AT21" s="132"/>
      <c r="AU21" s="131"/>
      <c r="AV21" s="131"/>
      <c r="AW21" s="131"/>
      <c r="AX21" s="132"/>
      <c r="AY21" s="131"/>
      <c r="AZ21" s="131"/>
      <c r="BA21" s="131"/>
      <c r="BB21" s="132"/>
      <c r="BC21" s="131"/>
      <c r="BD21" s="131"/>
      <c r="BE21" s="131"/>
      <c r="BF21" s="132"/>
      <c r="BG21" s="131"/>
      <c r="BH21" s="131"/>
      <c r="BI21" s="131"/>
      <c r="BJ21" s="132"/>
      <c r="BK21" s="131"/>
      <c r="BL21" s="131"/>
      <c r="BM21" s="131"/>
      <c r="BN21" s="132"/>
      <c r="BO21" s="131"/>
      <c r="BP21" s="131"/>
      <c r="BQ21" s="131"/>
      <c r="BR21" s="132"/>
      <c r="BS21" s="131"/>
      <c r="BT21" s="131"/>
      <c r="BU21" s="131"/>
      <c r="BV21" s="132"/>
      <c r="BW21" s="131"/>
      <c r="BX21" s="131"/>
      <c r="BY21" s="131"/>
      <c r="BZ21" s="132"/>
      <c r="CA21" s="131"/>
      <c r="CB21" s="131"/>
      <c r="CC21" s="131"/>
      <c r="CD21" s="132"/>
      <c r="CE21" s="131"/>
      <c r="CF21" s="131"/>
      <c r="CG21" s="131"/>
      <c r="CH21" s="132"/>
      <c r="CI21" s="131"/>
      <c r="CJ21" s="131"/>
      <c r="CK21" s="131"/>
      <c r="CL21" s="132"/>
      <c r="CM21" s="131"/>
      <c r="CN21" s="131"/>
      <c r="CO21" s="131"/>
      <c r="CP21" s="132"/>
      <c r="CQ21" s="131"/>
      <c r="CR21" s="131"/>
      <c r="CS21" s="131"/>
      <c r="CT21" s="132"/>
      <c r="CU21" s="131"/>
      <c r="CV21" s="131"/>
      <c r="CW21" s="131"/>
      <c r="CX21" s="132"/>
      <c r="CY21" s="131"/>
      <c r="CZ21" s="131"/>
      <c r="DA21" s="131"/>
      <c r="DB21" s="132"/>
      <c r="DC21" s="131"/>
      <c r="DD21" s="131"/>
      <c r="DE21" s="131"/>
      <c r="DF21" s="132"/>
      <c r="DG21" s="131"/>
      <c r="DH21" s="131"/>
      <c r="DI21" s="131"/>
      <c r="DJ21" s="132"/>
      <c r="DK21" s="131"/>
      <c r="DL21" s="131"/>
      <c r="DM21" s="131"/>
      <c r="DN21" s="134"/>
      <c r="DO21" s="131"/>
      <c r="DP21" s="131"/>
      <c r="DQ21" s="131"/>
      <c r="DR21" s="134"/>
      <c r="DS21" s="131"/>
      <c r="DT21" s="131"/>
      <c r="DU21" s="131"/>
      <c r="DV21" s="132"/>
      <c r="DW21" s="131"/>
      <c r="DX21" s="131"/>
      <c r="DY21" s="131"/>
      <c r="DZ21" s="132"/>
      <c r="EA21" s="131"/>
      <c r="EB21" s="131"/>
      <c r="EC21" s="133"/>
      <c r="ED21" s="134"/>
      <c r="EE21" s="131"/>
      <c r="EF21" s="131"/>
      <c r="EG21" s="131"/>
      <c r="EH21" s="132"/>
      <c r="EI21" s="133"/>
      <c r="EJ21" s="131"/>
      <c r="EK21" s="131"/>
      <c r="EL21" s="132"/>
      <c r="EM21" s="131"/>
      <c r="EN21" s="131"/>
      <c r="EO21" s="131"/>
      <c r="EP21" s="132"/>
      <c r="EQ21" s="131"/>
      <c r="ER21" s="131"/>
      <c r="ES21" s="131"/>
      <c r="ET21" s="132"/>
      <c r="EU21" s="131"/>
      <c r="EV21" s="131"/>
      <c r="EW21" s="131"/>
      <c r="EX21" s="132"/>
      <c r="IV21" s="89"/>
    </row>
    <row r="22" spans="1:256" ht="15" customHeight="1" x14ac:dyDescent="0.25">
      <c r="A22" s="84">
        <f t="shared" si="9"/>
        <v>17</v>
      </c>
      <c r="B22" s="222" t="str">
        <f>IF(A22&lt;=$G$37,'[1]Liste des élèves'!Q29,"")</f>
        <v/>
      </c>
      <c r="C22" s="85">
        <f t="shared" si="0"/>
        <v>0</v>
      </c>
      <c r="D22" s="86">
        <f t="shared" si="1"/>
        <v>0</v>
      </c>
      <c r="E22" s="86">
        <f t="shared" si="2"/>
        <v>0</v>
      </c>
      <c r="F22" s="86">
        <f t="shared" si="3"/>
        <v>0</v>
      </c>
      <c r="G22" s="86">
        <f t="shared" si="4"/>
        <v>0</v>
      </c>
      <c r="H22" s="86">
        <f t="shared" si="5"/>
        <v>0</v>
      </c>
      <c r="I22" s="86">
        <f t="shared" si="6"/>
        <v>0</v>
      </c>
      <c r="J22" s="87">
        <f t="shared" si="7"/>
        <v>0</v>
      </c>
      <c r="K22" s="131"/>
      <c r="L22" s="131"/>
      <c r="M22" s="131"/>
      <c r="N22" s="132"/>
      <c r="O22" s="131"/>
      <c r="P22" s="131"/>
      <c r="Q22" s="131"/>
      <c r="R22" s="132"/>
      <c r="S22" s="131"/>
      <c r="T22" s="131"/>
      <c r="U22" s="131"/>
      <c r="V22" s="132"/>
      <c r="W22" s="131"/>
      <c r="X22" s="131"/>
      <c r="Y22" s="131"/>
      <c r="Z22" s="132"/>
      <c r="AA22" s="131"/>
      <c r="AB22" s="131"/>
      <c r="AC22" s="131"/>
      <c r="AD22" s="132"/>
      <c r="AE22" s="131"/>
      <c r="AF22" s="131"/>
      <c r="AG22" s="131"/>
      <c r="AH22" s="132"/>
      <c r="AI22" s="131"/>
      <c r="AJ22" s="131"/>
      <c r="AK22" s="131"/>
      <c r="AL22" s="132"/>
      <c r="AM22" s="131"/>
      <c r="AN22" s="131"/>
      <c r="AO22" s="131"/>
      <c r="AP22" s="132"/>
      <c r="AQ22" s="133">
        <f t="shared" si="8"/>
        <v>0</v>
      </c>
      <c r="AR22" s="131"/>
      <c r="AS22" s="131"/>
      <c r="AT22" s="132"/>
      <c r="AU22" s="131"/>
      <c r="AV22" s="131"/>
      <c r="AW22" s="131"/>
      <c r="AX22" s="132"/>
      <c r="AY22" s="131"/>
      <c r="AZ22" s="131"/>
      <c r="BA22" s="131"/>
      <c r="BB22" s="132"/>
      <c r="BC22" s="131"/>
      <c r="BD22" s="131"/>
      <c r="BE22" s="131"/>
      <c r="BF22" s="132"/>
      <c r="BG22" s="131"/>
      <c r="BH22" s="131"/>
      <c r="BI22" s="131"/>
      <c r="BJ22" s="132"/>
      <c r="BK22" s="131"/>
      <c r="BL22" s="131"/>
      <c r="BM22" s="131"/>
      <c r="BN22" s="132"/>
      <c r="BO22" s="131"/>
      <c r="BP22" s="131"/>
      <c r="BQ22" s="131"/>
      <c r="BR22" s="132"/>
      <c r="BS22" s="131"/>
      <c r="BT22" s="131"/>
      <c r="BU22" s="131"/>
      <c r="BV22" s="132"/>
      <c r="BW22" s="131"/>
      <c r="BX22" s="131"/>
      <c r="BY22" s="131"/>
      <c r="BZ22" s="132"/>
      <c r="CA22" s="131"/>
      <c r="CB22" s="131"/>
      <c r="CC22" s="131"/>
      <c r="CD22" s="132"/>
      <c r="CE22" s="131"/>
      <c r="CF22" s="131"/>
      <c r="CG22" s="131"/>
      <c r="CH22" s="132"/>
      <c r="CI22" s="131"/>
      <c r="CJ22" s="131"/>
      <c r="CK22" s="131"/>
      <c r="CL22" s="132"/>
      <c r="CM22" s="131"/>
      <c r="CN22" s="131"/>
      <c r="CO22" s="131"/>
      <c r="CP22" s="132"/>
      <c r="CQ22" s="131"/>
      <c r="CR22" s="131"/>
      <c r="CS22" s="131"/>
      <c r="CT22" s="132"/>
      <c r="CU22" s="131"/>
      <c r="CV22" s="131"/>
      <c r="CW22" s="131"/>
      <c r="CX22" s="132"/>
      <c r="CY22" s="131"/>
      <c r="CZ22" s="131"/>
      <c r="DA22" s="131"/>
      <c r="DB22" s="132"/>
      <c r="DC22" s="131"/>
      <c r="DD22" s="131"/>
      <c r="DE22" s="131"/>
      <c r="DF22" s="132"/>
      <c r="DG22" s="131"/>
      <c r="DH22" s="131"/>
      <c r="DI22" s="131"/>
      <c r="DJ22" s="132"/>
      <c r="DK22" s="131"/>
      <c r="DL22" s="131"/>
      <c r="DM22" s="131"/>
      <c r="DN22" s="134"/>
      <c r="DO22" s="131"/>
      <c r="DP22" s="131"/>
      <c r="DQ22" s="131"/>
      <c r="DR22" s="134"/>
      <c r="DS22" s="131"/>
      <c r="DT22" s="131"/>
      <c r="DU22" s="131"/>
      <c r="DV22" s="132"/>
      <c r="DW22" s="131"/>
      <c r="DX22" s="131"/>
      <c r="DY22" s="131"/>
      <c r="DZ22" s="132"/>
      <c r="EA22" s="131"/>
      <c r="EB22" s="131"/>
      <c r="EC22" s="133"/>
      <c r="ED22" s="134"/>
      <c r="EE22" s="131"/>
      <c r="EF22" s="131"/>
      <c r="EG22" s="131"/>
      <c r="EH22" s="132"/>
      <c r="EI22" s="133"/>
      <c r="EJ22" s="131"/>
      <c r="EK22" s="131"/>
      <c r="EL22" s="132"/>
      <c r="EM22" s="131"/>
      <c r="EN22" s="131"/>
      <c r="EO22" s="131"/>
      <c r="EP22" s="132"/>
      <c r="EQ22" s="131"/>
      <c r="ER22" s="131"/>
      <c r="ES22" s="131"/>
      <c r="ET22" s="132"/>
      <c r="EU22" s="131"/>
      <c r="EV22" s="131"/>
      <c r="EW22" s="131"/>
      <c r="EX22" s="132"/>
      <c r="IV22" s="89"/>
    </row>
    <row r="23" spans="1:256" ht="15" customHeight="1" x14ac:dyDescent="0.25">
      <c r="A23" s="84">
        <f t="shared" si="9"/>
        <v>18</v>
      </c>
      <c r="B23" s="222" t="str">
        <f>IF(A23&lt;=$G$37,'[1]Liste des élèves'!Q30,"")</f>
        <v/>
      </c>
      <c r="C23" s="85">
        <f t="shared" si="0"/>
        <v>0</v>
      </c>
      <c r="D23" s="86">
        <f t="shared" si="1"/>
        <v>0</v>
      </c>
      <c r="E23" s="86">
        <f t="shared" si="2"/>
        <v>0</v>
      </c>
      <c r="F23" s="86">
        <f t="shared" si="3"/>
        <v>0</v>
      </c>
      <c r="G23" s="86">
        <f t="shared" si="4"/>
        <v>0</v>
      </c>
      <c r="H23" s="86">
        <f t="shared" si="5"/>
        <v>0</v>
      </c>
      <c r="I23" s="86">
        <f t="shared" si="6"/>
        <v>0</v>
      </c>
      <c r="J23" s="87">
        <f t="shared" si="7"/>
        <v>0</v>
      </c>
      <c r="K23" s="131"/>
      <c r="L23" s="131"/>
      <c r="M23" s="131"/>
      <c r="N23" s="132"/>
      <c r="O23" s="131"/>
      <c r="P23" s="131"/>
      <c r="Q23" s="131"/>
      <c r="R23" s="132"/>
      <c r="S23" s="131"/>
      <c r="T23" s="131"/>
      <c r="U23" s="131"/>
      <c r="V23" s="132"/>
      <c r="W23" s="131"/>
      <c r="X23" s="131"/>
      <c r="Y23" s="131"/>
      <c r="Z23" s="132"/>
      <c r="AA23" s="131"/>
      <c r="AB23" s="131"/>
      <c r="AC23" s="131"/>
      <c r="AD23" s="132"/>
      <c r="AE23" s="131"/>
      <c r="AF23" s="131"/>
      <c r="AG23" s="131"/>
      <c r="AH23" s="132"/>
      <c r="AI23" s="131"/>
      <c r="AJ23" s="131"/>
      <c r="AK23" s="131"/>
      <c r="AL23" s="132"/>
      <c r="AM23" s="131"/>
      <c r="AN23" s="131"/>
      <c r="AO23" s="131"/>
      <c r="AP23" s="132"/>
      <c r="AQ23" s="133">
        <f t="shared" si="8"/>
        <v>0</v>
      </c>
      <c r="AR23" s="131"/>
      <c r="AS23" s="131"/>
      <c r="AT23" s="132"/>
      <c r="AU23" s="131"/>
      <c r="AV23" s="131"/>
      <c r="AW23" s="131"/>
      <c r="AX23" s="132"/>
      <c r="AY23" s="131"/>
      <c r="AZ23" s="131"/>
      <c r="BA23" s="131"/>
      <c r="BB23" s="132"/>
      <c r="BC23" s="131"/>
      <c r="BD23" s="131"/>
      <c r="BE23" s="131"/>
      <c r="BF23" s="132"/>
      <c r="BG23" s="131"/>
      <c r="BH23" s="131"/>
      <c r="BI23" s="131"/>
      <c r="BJ23" s="132"/>
      <c r="BK23" s="131"/>
      <c r="BL23" s="131"/>
      <c r="BM23" s="131"/>
      <c r="BN23" s="132"/>
      <c r="BO23" s="131"/>
      <c r="BP23" s="131"/>
      <c r="BQ23" s="131"/>
      <c r="BR23" s="132"/>
      <c r="BS23" s="131"/>
      <c r="BT23" s="131"/>
      <c r="BU23" s="131"/>
      <c r="BV23" s="132"/>
      <c r="BW23" s="131"/>
      <c r="BX23" s="131"/>
      <c r="BY23" s="131"/>
      <c r="BZ23" s="132"/>
      <c r="CA23" s="131"/>
      <c r="CB23" s="131"/>
      <c r="CC23" s="131"/>
      <c r="CD23" s="132"/>
      <c r="CE23" s="131"/>
      <c r="CF23" s="131"/>
      <c r="CG23" s="131"/>
      <c r="CH23" s="132"/>
      <c r="CI23" s="131"/>
      <c r="CJ23" s="131"/>
      <c r="CK23" s="131"/>
      <c r="CL23" s="132"/>
      <c r="CM23" s="131"/>
      <c r="CN23" s="131"/>
      <c r="CO23" s="131"/>
      <c r="CP23" s="132"/>
      <c r="CQ23" s="131"/>
      <c r="CR23" s="131"/>
      <c r="CS23" s="131"/>
      <c r="CT23" s="132"/>
      <c r="CU23" s="131"/>
      <c r="CV23" s="131"/>
      <c r="CW23" s="131"/>
      <c r="CX23" s="132"/>
      <c r="CY23" s="131"/>
      <c r="CZ23" s="131"/>
      <c r="DA23" s="131"/>
      <c r="DB23" s="132"/>
      <c r="DC23" s="131"/>
      <c r="DD23" s="131"/>
      <c r="DE23" s="131"/>
      <c r="DF23" s="132"/>
      <c r="DG23" s="131"/>
      <c r="DH23" s="131"/>
      <c r="DI23" s="131"/>
      <c r="DJ23" s="132"/>
      <c r="DK23" s="131"/>
      <c r="DL23" s="131"/>
      <c r="DM23" s="131"/>
      <c r="DN23" s="134"/>
      <c r="DO23" s="131"/>
      <c r="DP23" s="131"/>
      <c r="DQ23" s="131"/>
      <c r="DR23" s="134"/>
      <c r="DS23" s="131"/>
      <c r="DT23" s="131"/>
      <c r="DU23" s="131"/>
      <c r="DV23" s="132"/>
      <c r="DW23" s="131"/>
      <c r="DX23" s="131"/>
      <c r="DY23" s="131"/>
      <c r="DZ23" s="132"/>
      <c r="EA23" s="131"/>
      <c r="EB23" s="131"/>
      <c r="EC23" s="133"/>
      <c r="ED23" s="134"/>
      <c r="EE23" s="131"/>
      <c r="EF23" s="131"/>
      <c r="EG23" s="131"/>
      <c r="EH23" s="132"/>
      <c r="EI23" s="133"/>
      <c r="EJ23" s="131"/>
      <c r="EK23" s="131"/>
      <c r="EL23" s="132"/>
      <c r="EM23" s="131"/>
      <c r="EN23" s="131"/>
      <c r="EO23" s="131"/>
      <c r="EP23" s="132"/>
      <c r="EQ23" s="131"/>
      <c r="ER23" s="131"/>
      <c r="ES23" s="131"/>
      <c r="ET23" s="132"/>
      <c r="EU23" s="131"/>
      <c r="EV23" s="131"/>
      <c r="EW23" s="131"/>
      <c r="EX23" s="132"/>
      <c r="IV23" s="89"/>
    </row>
    <row r="24" spans="1:256" ht="15" customHeight="1" x14ac:dyDescent="0.25">
      <c r="A24" s="84">
        <f t="shared" si="9"/>
        <v>19</v>
      </c>
      <c r="B24" s="222" t="str">
        <f>IF(A24&lt;=$G$37,'[1]Liste des élèves'!Q31,"")</f>
        <v/>
      </c>
      <c r="C24" s="85">
        <f t="shared" si="0"/>
        <v>0</v>
      </c>
      <c r="D24" s="86">
        <f t="shared" si="1"/>
        <v>0</v>
      </c>
      <c r="E24" s="86">
        <f t="shared" si="2"/>
        <v>0</v>
      </c>
      <c r="F24" s="86">
        <f t="shared" si="3"/>
        <v>0</v>
      </c>
      <c r="G24" s="86">
        <f t="shared" si="4"/>
        <v>0</v>
      </c>
      <c r="H24" s="86">
        <f t="shared" si="5"/>
        <v>0</v>
      </c>
      <c r="I24" s="86">
        <f t="shared" si="6"/>
        <v>0</v>
      </c>
      <c r="J24" s="87">
        <f t="shared" si="7"/>
        <v>0</v>
      </c>
      <c r="K24" s="131"/>
      <c r="L24" s="131"/>
      <c r="M24" s="131"/>
      <c r="N24" s="132"/>
      <c r="O24" s="131"/>
      <c r="P24" s="131"/>
      <c r="Q24" s="131"/>
      <c r="R24" s="132"/>
      <c r="S24" s="131"/>
      <c r="T24" s="131"/>
      <c r="U24" s="131"/>
      <c r="V24" s="132"/>
      <c r="W24" s="131"/>
      <c r="X24" s="131"/>
      <c r="Y24" s="131"/>
      <c r="Z24" s="132"/>
      <c r="AA24" s="131"/>
      <c r="AB24" s="131"/>
      <c r="AC24" s="131"/>
      <c r="AD24" s="132"/>
      <c r="AE24" s="131"/>
      <c r="AF24" s="131"/>
      <c r="AG24" s="131"/>
      <c r="AH24" s="132"/>
      <c r="AI24" s="131"/>
      <c r="AJ24" s="131"/>
      <c r="AK24" s="131"/>
      <c r="AL24" s="132"/>
      <c r="AM24" s="131"/>
      <c r="AN24" s="131"/>
      <c r="AO24" s="131"/>
      <c r="AP24" s="132"/>
      <c r="AQ24" s="133">
        <f t="shared" si="8"/>
        <v>0</v>
      </c>
      <c r="AR24" s="131"/>
      <c r="AS24" s="131"/>
      <c r="AT24" s="132"/>
      <c r="AU24" s="131"/>
      <c r="AV24" s="131"/>
      <c r="AW24" s="131"/>
      <c r="AX24" s="132"/>
      <c r="AY24" s="131"/>
      <c r="AZ24" s="131"/>
      <c r="BA24" s="131"/>
      <c r="BB24" s="132"/>
      <c r="BC24" s="131"/>
      <c r="BD24" s="131"/>
      <c r="BE24" s="131"/>
      <c r="BF24" s="132"/>
      <c r="BG24" s="131"/>
      <c r="BH24" s="131"/>
      <c r="BI24" s="131"/>
      <c r="BJ24" s="132"/>
      <c r="BK24" s="131"/>
      <c r="BL24" s="131"/>
      <c r="BM24" s="131"/>
      <c r="BN24" s="132"/>
      <c r="BO24" s="131"/>
      <c r="BP24" s="131"/>
      <c r="BQ24" s="131"/>
      <c r="BR24" s="132"/>
      <c r="BS24" s="131"/>
      <c r="BT24" s="131"/>
      <c r="BU24" s="131"/>
      <c r="BV24" s="132"/>
      <c r="BW24" s="131"/>
      <c r="BX24" s="131"/>
      <c r="BY24" s="131"/>
      <c r="BZ24" s="132"/>
      <c r="CA24" s="131"/>
      <c r="CB24" s="131"/>
      <c r="CC24" s="131"/>
      <c r="CD24" s="132"/>
      <c r="CE24" s="131"/>
      <c r="CF24" s="131"/>
      <c r="CG24" s="131"/>
      <c r="CH24" s="132"/>
      <c r="CI24" s="131"/>
      <c r="CJ24" s="131"/>
      <c r="CK24" s="131"/>
      <c r="CL24" s="132"/>
      <c r="CM24" s="131"/>
      <c r="CN24" s="131"/>
      <c r="CO24" s="131"/>
      <c r="CP24" s="132"/>
      <c r="CQ24" s="131"/>
      <c r="CR24" s="131"/>
      <c r="CS24" s="131"/>
      <c r="CT24" s="132"/>
      <c r="CU24" s="131"/>
      <c r="CV24" s="131"/>
      <c r="CW24" s="131"/>
      <c r="CX24" s="132"/>
      <c r="CY24" s="131"/>
      <c r="CZ24" s="131"/>
      <c r="DA24" s="131"/>
      <c r="DB24" s="132"/>
      <c r="DC24" s="131"/>
      <c r="DD24" s="131"/>
      <c r="DE24" s="131"/>
      <c r="DF24" s="132"/>
      <c r="DG24" s="131"/>
      <c r="DH24" s="131"/>
      <c r="DI24" s="131"/>
      <c r="DJ24" s="132"/>
      <c r="DK24" s="131"/>
      <c r="DL24" s="131"/>
      <c r="DM24" s="131"/>
      <c r="DN24" s="134"/>
      <c r="DO24" s="131"/>
      <c r="DP24" s="131"/>
      <c r="DQ24" s="131"/>
      <c r="DR24" s="134"/>
      <c r="DS24" s="131"/>
      <c r="DT24" s="131"/>
      <c r="DU24" s="131"/>
      <c r="DV24" s="132"/>
      <c r="DW24" s="131"/>
      <c r="DX24" s="131"/>
      <c r="DY24" s="131"/>
      <c r="DZ24" s="132"/>
      <c r="EA24" s="131"/>
      <c r="EB24" s="131"/>
      <c r="EC24" s="133"/>
      <c r="ED24" s="134"/>
      <c r="EE24" s="131"/>
      <c r="EF24" s="131"/>
      <c r="EG24" s="131"/>
      <c r="EH24" s="132"/>
      <c r="EI24" s="133"/>
      <c r="EJ24" s="131"/>
      <c r="EK24" s="131"/>
      <c r="EL24" s="132"/>
      <c r="EM24" s="131"/>
      <c r="EN24" s="131"/>
      <c r="EO24" s="131"/>
      <c r="EP24" s="132"/>
      <c r="EQ24" s="131"/>
      <c r="ER24" s="131"/>
      <c r="ES24" s="131"/>
      <c r="ET24" s="132"/>
      <c r="EU24" s="131"/>
      <c r="EV24" s="131"/>
      <c r="EW24" s="131"/>
      <c r="EX24" s="132"/>
      <c r="IV24" s="89"/>
    </row>
    <row r="25" spans="1:256" ht="15" customHeight="1" x14ac:dyDescent="0.25">
      <c r="A25" s="84">
        <f t="shared" si="9"/>
        <v>20</v>
      </c>
      <c r="B25" s="222" t="str">
        <f>IF(A25&lt;=$G$37,'[1]Liste des élèves'!Q32,"")</f>
        <v/>
      </c>
      <c r="C25" s="85">
        <f t="shared" si="0"/>
        <v>0</v>
      </c>
      <c r="D25" s="86">
        <f t="shared" si="1"/>
        <v>0</v>
      </c>
      <c r="E25" s="86">
        <f t="shared" si="2"/>
        <v>0</v>
      </c>
      <c r="F25" s="86">
        <f t="shared" si="3"/>
        <v>0</v>
      </c>
      <c r="G25" s="86">
        <f t="shared" si="4"/>
        <v>0</v>
      </c>
      <c r="H25" s="86">
        <f t="shared" si="5"/>
        <v>0</v>
      </c>
      <c r="I25" s="86">
        <f t="shared" si="6"/>
        <v>0</v>
      </c>
      <c r="J25" s="87">
        <f t="shared" si="7"/>
        <v>0</v>
      </c>
      <c r="K25" s="131"/>
      <c r="L25" s="131"/>
      <c r="M25" s="131"/>
      <c r="N25" s="132"/>
      <c r="O25" s="131"/>
      <c r="P25" s="131"/>
      <c r="Q25" s="131"/>
      <c r="R25" s="132"/>
      <c r="S25" s="131"/>
      <c r="T25" s="131"/>
      <c r="U25" s="131"/>
      <c r="V25" s="132"/>
      <c r="W25" s="131"/>
      <c r="X25" s="131"/>
      <c r="Y25" s="131"/>
      <c r="Z25" s="132"/>
      <c r="AA25" s="131"/>
      <c r="AB25" s="131"/>
      <c r="AC25" s="131"/>
      <c r="AD25" s="132"/>
      <c r="AE25" s="131"/>
      <c r="AF25" s="131"/>
      <c r="AG25" s="131"/>
      <c r="AH25" s="132"/>
      <c r="AI25" s="131"/>
      <c r="AJ25" s="131"/>
      <c r="AK25" s="131"/>
      <c r="AL25" s="132"/>
      <c r="AM25" s="131"/>
      <c r="AN25" s="131"/>
      <c r="AO25" s="131"/>
      <c r="AP25" s="132"/>
      <c r="AQ25" s="133">
        <f t="shared" si="8"/>
        <v>0</v>
      </c>
      <c r="AR25" s="131"/>
      <c r="AS25" s="131"/>
      <c r="AT25" s="132"/>
      <c r="AU25" s="131"/>
      <c r="AV25" s="131"/>
      <c r="AW25" s="131"/>
      <c r="AX25" s="132"/>
      <c r="AY25" s="131"/>
      <c r="AZ25" s="131"/>
      <c r="BA25" s="131"/>
      <c r="BB25" s="132"/>
      <c r="BC25" s="131"/>
      <c r="BD25" s="131"/>
      <c r="BE25" s="131"/>
      <c r="BF25" s="132"/>
      <c r="BG25" s="131"/>
      <c r="BH25" s="131"/>
      <c r="BI25" s="131"/>
      <c r="BJ25" s="132"/>
      <c r="BK25" s="131"/>
      <c r="BL25" s="131"/>
      <c r="BM25" s="131"/>
      <c r="BN25" s="132"/>
      <c r="BO25" s="131"/>
      <c r="BP25" s="131"/>
      <c r="BQ25" s="131"/>
      <c r="BR25" s="132"/>
      <c r="BS25" s="131"/>
      <c r="BT25" s="131"/>
      <c r="BU25" s="131"/>
      <c r="BV25" s="132"/>
      <c r="BW25" s="131"/>
      <c r="BX25" s="131"/>
      <c r="BY25" s="131"/>
      <c r="BZ25" s="132"/>
      <c r="CA25" s="131"/>
      <c r="CB25" s="131"/>
      <c r="CC25" s="131"/>
      <c r="CD25" s="132"/>
      <c r="CE25" s="131"/>
      <c r="CF25" s="131"/>
      <c r="CG25" s="131"/>
      <c r="CH25" s="132"/>
      <c r="CI25" s="131"/>
      <c r="CJ25" s="131"/>
      <c r="CK25" s="131"/>
      <c r="CL25" s="132"/>
      <c r="CM25" s="131"/>
      <c r="CN25" s="131"/>
      <c r="CO25" s="131"/>
      <c r="CP25" s="132"/>
      <c r="CQ25" s="131"/>
      <c r="CR25" s="131"/>
      <c r="CS25" s="131"/>
      <c r="CT25" s="132"/>
      <c r="CU25" s="131"/>
      <c r="CV25" s="131"/>
      <c r="CW25" s="131"/>
      <c r="CX25" s="132"/>
      <c r="CY25" s="131"/>
      <c r="CZ25" s="131"/>
      <c r="DA25" s="131"/>
      <c r="DB25" s="132"/>
      <c r="DC25" s="131"/>
      <c r="DD25" s="131"/>
      <c r="DE25" s="131"/>
      <c r="DF25" s="132"/>
      <c r="DG25" s="131"/>
      <c r="DH25" s="131"/>
      <c r="DI25" s="131"/>
      <c r="DJ25" s="132"/>
      <c r="DK25" s="131"/>
      <c r="DL25" s="131"/>
      <c r="DM25" s="131"/>
      <c r="DN25" s="134"/>
      <c r="DO25" s="131"/>
      <c r="DP25" s="131"/>
      <c r="DQ25" s="131"/>
      <c r="DR25" s="134"/>
      <c r="DS25" s="131"/>
      <c r="DT25" s="131"/>
      <c r="DU25" s="131"/>
      <c r="DV25" s="132"/>
      <c r="DW25" s="131"/>
      <c r="DX25" s="131"/>
      <c r="DY25" s="131"/>
      <c r="DZ25" s="132"/>
      <c r="EA25" s="131"/>
      <c r="EB25" s="131"/>
      <c r="EC25" s="133"/>
      <c r="ED25" s="134"/>
      <c r="EE25" s="131"/>
      <c r="EF25" s="131"/>
      <c r="EG25" s="131"/>
      <c r="EH25" s="132"/>
      <c r="EI25" s="133"/>
      <c r="EJ25" s="131"/>
      <c r="EK25" s="131"/>
      <c r="EL25" s="132"/>
      <c r="EM25" s="131"/>
      <c r="EN25" s="131"/>
      <c r="EO25" s="131"/>
      <c r="EP25" s="132"/>
      <c r="EQ25" s="131"/>
      <c r="ER25" s="131"/>
      <c r="ES25" s="131"/>
      <c r="ET25" s="132"/>
      <c r="EU25" s="131"/>
      <c r="EV25" s="131"/>
      <c r="EW25" s="131"/>
      <c r="EX25" s="132"/>
      <c r="IV25" s="89"/>
    </row>
    <row r="26" spans="1:256" ht="15" customHeight="1" x14ac:dyDescent="0.25">
      <c r="A26" s="84">
        <f t="shared" si="9"/>
        <v>21</v>
      </c>
      <c r="B26" s="222" t="str">
        <f>IF(A26&lt;=$G$37,'[1]Liste des élèves'!Q33,"")</f>
        <v/>
      </c>
      <c r="C26" s="85">
        <f t="shared" si="0"/>
        <v>0</v>
      </c>
      <c r="D26" s="86">
        <f t="shared" si="1"/>
        <v>0</v>
      </c>
      <c r="E26" s="86">
        <f t="shared" si="2"/>
        <v>0</v>
      </c>
      <c r="F26" s="86">
        <f t="shared" si="3"/>
        <v>0</v>
      </c>
      <c r="G26" s="86">
        <f t="shared" si="4"/>
        <v>0</v>
      </c>
      <c r="H26" s="86">
        <f t="shared" si="5"/>
        <v>0</v>
      </c>
      <c r="I26" s="86">
        <f t="shared" si="6"/>
        <v>0</v>
      </c>
      <c r="J26" s="87">
        <f t="shared" si="7"/>
        <v>0</v>
      </c>
      <c r="K26" s="131"/>
      <c r="L26" s="131"/>
      <c r="M26" s="131"/>
      <c r="N26" s="132"/>
      <c r="O26" s="131"/>
      <c r="P26" s="131"/>
      <c r="Q26" s="131"/>
      <c r="R26" s="132"/>
      <c r="S26" s="131"/>
      <c r="T26" s="131"/>
      <c r="U26" s="131"/>
      <c r="V26" s="132"/>
      <c r="W26" s="131"/>
      <c r="X26" s="131"/>
      <c r="Y26" s="131"/>
      <c r="Z26" s="132"/>
      <c r="AA26" s="131"/>
      <c r="AB26" s="131"/>
      <c r="AC26" s="131"/>
      <c r="AD26" s="132"/>
      <c r="AE26" s="131"/>
      <c r="AF26" s="131"/>
      <c r="AG26" s="131"/>
      <c r="AH26" s="132"/>
      <c r="AI26" s="131"/>
      <c r="AJ26" s="131"/>
      <c r="AK26" s="131"/>
      <c r="AL26" s="132"/>
      <c r="AM26" s="131"/>
      <c r="AN26" s="131"/>
      <c r="AO26" s="131"/>
      <c r="AP26" s="132"/>
      <c r="AQ26" s="133">
        <f t="shared" si="8"/>
        <v>0</v>
      </c>
      <c r="AR26" s="131"/>
      <c r="AS26" s="131"/>
      <c r="AT26" s="132"/>
      <c r="AU26" s="131"/>
      <c r="AV26" s="131"/>
      <c r="AW26" s="131"/>
      <c r="AX26" s="132"/>
      <c r="AY26" s="131"/>
      <c r="AZ26" s="131"/>
      <c r="BA26" s="131"/>
      <c r="BB26" s="132"/>
      <c r="BC26" s="131"/>
      <c r="BD26" s="131"/>
      <c r="BE26" s="131"/>
      <c r="BF26" s="132"/>
      <c r="BG26" s="131"/>
      <c r="BH26" s="131"/>
      <c r="BI26" s="131"/>
      <c r="BJ26" s="132"/>
      <c r="BK26" s="131"/>
      <c r="BL26" s="131"/>
      <c r="BM26" s="131"/>
      <c r="BN26" s="132"/>
      <c r="BO26" s="131"/>
      <c r="BP26" s="131"/>
      <c r="BQ26" s="131"/>
      <c r="BR26" s="132"/>
      <c r="BS26" s="131"/>
      <c r="BT26" s="131"/>
      <c r="BU26" s="131"/>
      <c r="BV26" s="132"/>
      <c r="BW26" s="131"/>
      <c r="BX26" s="131"/>
      <c r="BY26" s="131"/>
      <c r="BZ26" s="132"/>
      <c r="CA26" s="131"/>
      <c r="CB26" s="131"/>
      <c r="CC26" s="131"/>
      <c r="CD26" s="132"/>
      <c r="CE26" s="131"/>
      <c r="CF26" s="131"/>
      <c r="CG26" s="131"/>
      <c r="CH26" s="132"/>
      <c r="CI26" s="131"/>
      <c r="CJ26" s="131"/>
      <c r="CK26" s="131"/>
      <c r="CL26" s="132"/>
      <c r="CM26" s="131"/>
      <c r="CN26" s="131"/>
      <c r="CO26" s="131"/>
      <c r="CP26" s="132"/>
      <c r="CQ26" s="131"/>
      <c r="CR26" s="131"/>
      <c r="CS26" s="131"/>
      <c r="CT26" s="132"/>
      <c r="CU26" s="131"/>
      <c r="CV26" s="131"/>
      <c r="CW26" s="131"/>
      <c r="CX26" s="132"/>
      <c r="CY26" s="131"/>
      <c r="CZ26" s="131"/>
      <c r="DA26" s="131"/>
      <c r="DB26" s="132"/>
      <c r="DC26" s="131"/>
      <c r="DD26" s="131"/>
      <c r="DE26" s="131"/>
      <c r="DF26" s="132"/>
      <c r="DG26" s="131"/>
      <c r="DH26" s="131"/>
      <c r="DI26" s="131"/>
      <c r="DJ26" s="132"/>
      <c r="DK26" s="131"/>
      <c r="DL26" s="131"/>
      <c r="DM26" s="131"/>
      <c r="DN26" s="134"/>
      <c r="DO26" s="131"/>
      <c r="DP26" s="131"/>
      <c r="DQ26" s="131"/>
      <c r="DR26" s="134"/>
      <c r="DS26" s="131"/>
      <c r="DT26" s="131"/>
      <c r="DU26" s="131"/>
      <c r="DV26" s="132"/>
      <c r="DW26" s="131"/>
      <c r="DX26" s="131"/>
      <c r="DY26" s="131"/>
      <c r="DZ26" s="132"/>
      <c r="EA26" s="131"/>
      <c r="EB26" s="131"/>
      <c r="EC26" s="133"/>
      <c r="ED26" s="134"/>
      <c r="EE26" s="131"/>
      <c r="EF26" s="131"/>
      <c r="EG26" s="131"/>
      <c r="EH26" s="132"/>
      <c r="EI26" s="133"/>
      <c r="EJ26" s="131"/>
      <c r="EK26" s="131"/>
      <c r="EL26" s="132"/>
      <c r="EM26" s="131"/>
      <c r="EN26" s="131"/>
      <c r="EO26" s="131"/>
      <c r="EP26" s="132"/>
      <c r="EQ26" s="131"/>
      <c r="ER26" s="131"/>
      <c r="ES26" s="131"/>
      <c r="ET26" s="132"/>
      <c r="EU26" s="131"/>
      <c r="EV26" s="131"/>
      <c r="EW26" s="131"/>
      <c r="EX26" s="132"/>
      <c r="IV26" s="89"/>
    </row>
    <row r="27" spans="1:256" ht="15" customHeight="1" x14ac:dyDescent="0.25">
      <c r="A27" s="84">
        <f t="shared" si="9"/>
        <v>22</v>
      </c>
      <c r="B27" s="222" t="str">
        <f>IF(A27&lt;=$G$37,'[1]Liste des élèves'!Q34,"")</f>
        <v/>
      </c>
      <c r="C27" s="85">
        <f t="shared" si="0"/>
        <v>0</v>
      </c>
      <c r="D27" s="86">
        <f t="shared" si="1"/>
        <v>0</v>
      </c>
      <c r="E27" s="86">
        <f t="shared" si="2"/>
        <v>0</v>
      </c>
      <c r="F27" s="86">
        <f t="shared" si="3"/>
        <v>0</v>
      </c>
      <c r="G27" s="86">
        <f t="shared" si="4"/>
        <v>0</v>
      </c>
      <c r="H27" s="86">
        <f t="shared" si="5"/>
        <v>0</v>
      </c>
      <c r="I27" s="86">
        <f t="shared" si="6"/>
        <v>0</v>
      </c>
      <c r="J27" s="87">
        <f t="shared" si="7"/>
        <v>0</v>
      </c>
      <c r="K27" s="131"/>
      <c r="L27" s="131"/>
      <c r="M27" s="131"/>
      <c r="N27" s="132"/>
      <c r="O27" s="131"/>
      <c r="P27" s="131"/>
      <c r="Q27" s="131"/>
      <c r="R27" s="132"/>
      <c r="S27" s="131"/>
      <c r="T27" s="131"/>
      <c r="U27" s="131"/>
      <c r="V27" s="132"/>
      <c r="W27" s="131"/>
      <c r="X27" s="131"/>
      <c r="Y27" s="131"/>
      <c r="Z27" s="132"/>
      <c r="AA27" s="131"/>
      <c r="AB27" s="131"/>
      <c r="AC27" s="131"/>
      <c r="AD27" s="132"/>
      <c r="AE27" s="131"/>
      <c r="AF27" s="131"/>
      <c r="AG27" s="131"/>
      <c r="AH27" s="132"/>
      <c r="AI27" s="131"/>
      <c r="AJ27" s="131"/>
      <c r="AK27" s="131"/>
      <c r="AL27" s="132"/>
      <c r="AM27" s="131"/>
      <c r="AN27" s="131"/>
      <c r="AO27" s="131"/>
      <c r="AP27" s="132"/>
      <c r="AQ27" s="133">
        <f t="shared" si="8"/>
        <v>0</v>
      </c>
      <c r="AR27" s="131"/>
      <c r="AS27" s="131"/>
      <c r="AT27" s="132"/>
      <c r="AU27" s="131"/>
      <c r="AV27" s="131"/>
      <c r="AW27" s="131"/>
      <c r="AX27" s="132"/>
      <c r="AY27" s="131"/>
      <c r="AZ27" s="131"/>
      <c r="BA27" s="131"/>
      <c r="BB27" s="132"/>
      <c r="BC27" s="131"/>
      <c r="BD27" s="131"/>
      <c r="BE27" s="131"/>
      <c r="BF27" s="132"/>
      <c r="BG27" s="131"/>
      <c r="BH27" s="131"/>
      <c r="BI27" s="131"/>
      <c r="BJ27" s="132"/>
      <c r="BK27" s="131"/>
      <c r="BL27" s="131"/>
      <c r="BM27" s="131"/>
      <c r="BN27" s="132"/>
      <c r="BO27" s="131"/>
      <c r="BP27" s="131"/>
      <c r="BQ27" s="131"/>
      <c r="BR27" s="132"/>
      <c r="BS27" s="131"/>
      <c r="BT27" s="131"/>
      <c r="BU27" s="131"/>
      <c r="BV27" s="132"/>
      <c r="BW27" s="131"/>
      <c r="BX27" s="131"/>
      <c r="BY27" s="131"/>
      <c r="BZ27" s="132"/>
      <c r="CA27" s="131"/>
      <c r="CB27" s="131"/>
      <c r="CC27" s="131"/>
      <c r="CD27" s="132"/>
      <c r="CE27" s="131"/>
      <c r="CF27" s="131"/>
      <c r="CG27" s="131"/>
      <c r="CH27" s="132"/>
      <c r="CI27" s="131"/>
      <c r="CJ27" s="131"/>
      <c r="CK27" s="131"/>
      <c r="CL27" s="132"/>
      <c r="CM27" s="131"/>
      <c r="CN27" s="131"/>
      <c r="CO27" s="131"/>
      <c r="CP27" s="132"/>
      <c r="CQ27" s="131"/>
      <c r="CR27" s="131"/>
      <c r="CS27" s="131"/>
      <c r="CT27" s="132"/>
      <c r="CU27" s="131"/>
      <c r="CV27" s="131"/>
      <c r="CW27" s="131"/>
      <c r="CX27" s="132"/>
      <c r="CY27" s="131"/>
      <c r="CZ27" s="131"/>
      <c r="DA27" s="131"/>
      <c r="DB27" s="132"/>
      <c r="DC27" s="131"/>
      <c r="DD27" s="131"/>
      <c r="DE27" s="131"/>
      <c r="DF27" s="132"/>
      <c r="DG27" s="131"/>
      <c r="DH27" s="131"/>
      <c r="DI27" s="131"/>
      <c r="DJ27" s="132"/>
      <c r="DK27" s="131"/>
      <c r="DL27" s="131"/>
      <c r="DM27" s="131"/>
      <c r="DN27" s="134"/>
      <c r="DO27" s="131"/>
      <c r="DP27" s="131"/>
      <c r="DQ27" s="131"/>
      <c r="DR27" s="134"/>
      <c r="DS27" s="131"/>
      <c r="DT27" s="131"/>
      <c r="DU27" s="131"/>
      <c r="DV27" s="132"/>
      <c r="DW27" s="131"/>
      <c r="DX27" s="131"/>
      <c r="DY27" s="131"/>
      <c r="DZ27" s="132"/>
      <c r="EA27" s="131"/>
      <c r="EB27" s="131"/>
      <c r="EC27" s="133"/>
      <c r="ED27" s="134"/>
      <c r="EE27" s="131"/>
      <c r="EF27" s="131"/>
      <c r="EG27" s="131"/>
      <c r="EH27" s="132"/>
      <c r="EI27" s="133"/>
      <c r="EJ27" s="131"/>
      <c r="EK27" s="131"/>
      <c r="EL27" s="132"/>
      <c r="EM27" s="131"/>
      <c r="EN27" s="131"/>
      <c r="EO27" s="131"/>
      <c r="EP27" s="132"/>
      <c r="EQ27" s="131"/>
      <c r="ER27" s="131"/>
      <c r="ES27" s="131"/>
      <c r="ET27" s="132"/>
      <c r="EU27" s="131"/>
      <c r="EV27" s="131"/>
      <c r="EW27" s="131"/>
      <c r="EX27" s="132"/>
      <c r="IV27" s="89"/>
    </row>
    <row r="28" spans="1:256" ht="15" customHeight="1" x14ac:dyDescent="0.25">
      <c r="A28" s="84">
        <f t="shared" si="9"/>
        <v>23</v>
      </c>
      <c r="B28" s="222" t="str">
        <f>IF(A28&lt;=$G$37,'[1]Liste des élèves'!Q35,"")</f>
        <v/>
      </c>
      <c r="C28" s="85">
        <f t="shared" si="0"/>
        <v>0</v>
      </c>
      <c r="D28" s="86">
        <f t="shared" si="1"/>
        <v>0</v>
      </c>
      <c r="E28" s="86">
        <f t="shared" si="2"/>
        <v>0</v>
      </c>
      <c r="F28" s="86">
        <f t="shared" si="3"/>
        <v>0</v>
      </c>
      <c r="G28" s="86">
        <f t="shared" si="4"/>
        <v>0</v>
      </c>
      <c r="H28" s="86">
        <f t="shared" si="5"/>
        <v>0</v>
      </c>
      <c r="I28" s="86">
        <f t="shared" si="6"/>
        <v>0</v>
      </c>
      <c r="J28" s="87">
        <f t="shared" si="7"/>
        <v>0</v>
      </c>
      <c r="K28" s="131"/>
      <c r="L28" s="131"/>
      <c r="M28" s="131"/>
      <c r="N28" s="132"/>
      <c r="O28" s="131"/>
      <c r="P28" s="131"/>
      <c r="Q28" s="131"/>
      <c r="R28" s="132"/>
      <c r="S28" s="131"/>
      <c r="T28" s="131"/>
      <c r="U28" s="131"/>
      <c r="V28" s="132"/>
      <c r="W28" s="131"/>
      <c r="X28" s="131"/>
      <c r="Y28" s="131"/>
      <c r="Z28" s="132"/>
      <c r="AA28" s="131"/>
      <c r="AB28" s="131"/>
      <c r="AC28" s="131"/>
      <c r="AD28" s="132"/>
      <c r="AE28" s="131"/>
      <c r="AF28" s="131"/>
      <c r="AG28" s="131"/>
      <c r="AH28" s="132"/>
      <c r="AI28" s="131"/>
      <c r="AJ28" s="131"/>
      <c r="AK28" s="131"/>
      <c r="AL28" s="132"/>
      <c r="AM28" s="131"/>
      <c r="AN28" s="131"/>
      <c r="AO28" s="131"/>
      <c r="AP28" s="132"/>
      <c r="AQ28" s="133">
        <f t="shared" si="8"/>
        <v>0</v>
      </c>
      <c r="AR28" s="131"/>
      <c r="AS28" s="131"/>
      <c r="AT28" s="132"/>
      <c r="AU28" s="131"/>
      <c r="AV28" s="131"/>
      <c r="AW28" s="131"/>
      <c r="AX28" s="132"/>
      <c r="AY28" s="131"/>
      <c r="AZ28" s="131"/>
      <c r="BA28" s="131"/>
      <c r="BB28" s="132"/>
      <c r="BC28" s="131"/>
      <c r="BD28" s="131"/>
      <c r="BE28" s="131"/>
      <c r="BF28" s="132"/>
      <c r="BG28" s="131"/>
      <c r="BH28" s="131"/>
      <c r="BI28" s="131"/>
      <c r="BJ28" s="132"/>
      <c r="BK28" s="131"/>
      <c r="BL28" s="131"/>
      <c r="BM28" s="131"/>
      <c r="BN28" s="132"/>
      <c r="BO28" s="131"/>
      <c r="BP28" s="131"/>
      <c r="BQ28" s="131"/>
      <c r="BR28" s="132"/>
      <c r="BS28" s="131"/>
      <c r="BT28" s="131"/>
      <c r="BU28" s="131"/>
      <c r="BV28" s="132"/>
      <c r="BW28" s="131"/>
      <c r="BX28" s="131"/>
      <c r="BY28" s="131"/>
      <c r="BZ28" s="132"/>
      <c r="CA28" s="131"/>
      <c r="CB28" s="131"/>
      <c r="CC28" s="131"/>
      <c r="CD28" s="132"/>
      <c r="CE28" s="131"/>
      <c r="CF28" s="131"/>
      <c r="CG28" s="131"/>
      <c r="CH28" s="132"/>
      <c r="CI28" s="131"/>
      <c r="CJ28" s="131"/>
      <c r="CK28" s="131"/>
      <c r="CL28" s="132"/>
      <c r="CM28" s="131"/>
      <c r="CN28" s="131"/>
      <c r="CO28" s="131"/>
      <c r="CP28" s="132"/>
      <c r="CQ28" s="131"/>
      <c r="CR28" s="131"/>
      <c r="CS28" s="131"/>
      <c r="CT28" s="132"/>
      <c r="CU28" s="131"/>
      <c r="CV28" s="131"/>
      <c r="CW28" s="131"/>
      <c r="CX28" s="132"/>
      <c r="CY28" s="131"/>
      <c r="CZ28" s="131"/>
      <c r="DA28" s="131"/>
      <c r="DB28" s="132"/>
      <c r="DC28" s="131"/>
      <c r="DD28" s="131"/>
      <c r="DE28" s="131"/>
      <c r="DF28" s="132"/>
      <c r="DG28" s="131"/>
      <c r="DH28" s="131"/>
      <c r="DI28" s="131"/>
      <c r="DJ28" s="132"/>
      <c r="DK28" s="131"/>
      <c r="DL28" s="131"/>
      <c r="DM28" s="131"/>
      <c r="DN28" s="134"/>
      <c r="DO28" s="131"/>
      <c r="DP28" s="131"/>
      <c r="DQ28" s="131"/>
      <c r="DR28" s="134"/>
      <c r="DS28" s="131"/>
      <c r="DT28" s="131"/>
      <c r="DU28" s="131"/>
      <c r="DV28" s="132"/>
      <c r="DW28" s="131"/>
      <c r="DX28" s="131"/>
      <c r="DY28" s="131"/>
      <c r="DZ28" s="132"/>
      <c r="EA28" s="131"/>
      <c r="EB28" s="131"/>
      <c r="EC28" s="133"/>
      <c r="ED28" s="134"/>
      <c r="EE28" s="131"/>
      <c r="EF28" s="131"/>
      <c r="EG28" s="131"/>
      <c r="EH28" s="132"/>
      <c r="EI28" s="133"/>
      <c r="EJ28" s="131"/>
      <c r="EK28" s="131"/>
      <c r="EL28" s="132"/>
      <c r="EM28" s="131"/>
      <c r="EN28" s="131"/>
      <c r="EO28" s="131"/>
      <c r="EP28" s="132"/>
      <c r="EQ28" s="131"/>
      <c r="ER28" s="131"/>
      <c r="ES28" s="131"/>
      <c r="ET28" s="132"/>
      <c r="EU28" s="131"/>
      <c r="EV28" s="131"/>
      <c r="EW28" s="131"/>
      <c r="EX28" s="132"/>
      <c r="IV28" s="89"/>
    </row>
    <row r="29" spans="1:256" ht="15" customHeight="1" x14ac:dyDescent="0.25">
      <c r="A29" s="84">
        <f t="shared" si="9"/>
        <v>24</v>
      </c>
      <c r="B29" s="222" t="str">
        <f>IF(A29&lt;=$G$37,'[1]Liste des élèves'!Q36,"")</f>
        <v/>
      </c>
      <c r="C29" s="85">
        <f t="shared" si="0"/>
        <v>0</v>
      </c>
      <c r="D29" s="86">
        <f t="shared" si="1"/>
        <v>0</v>
      </c>
      <c r="E29" s="86">
        <f t="shared" si="2"/>
        <v>0</v>
      </c>
      <c r="F29" s="86">
        <f t="shared" si="3"/>
        <v>0</v>
      </c>
      <c r="G29" s="86">
        <f t="shared" si="4"/>
        <v>0</v>
      </c>
      <c r="H29" s="86">
        <f t="shared" si="5"/>
        <v>0</v>
      </c>
      <c r="I29" s="86">
        <f t="shared" si="6"/>
        <v>0</v>
      </c>
      <c r="J29" s="87">
        <f t="shared" si="7"/>
        <v>0</v>
      </c>
      <c r="K29" s="131"/>
      <c r="L29" s="131"/>
      <c r="M29" s="131"/>
      <c r="N29" s="132"/>
      <c r="O29" s="131"/>
      <c r="P29" s="131"/>
      <c r="Q29" s="131"/>
      <c r="R29" s="132"/>
      <c r="S29" s="131"/>
      <c r="T29" s="131"/>
      <c r="U29" s="131"/>
      <c r="V29" s="132"/>
      <c r="W29" s="131"/>
      <c r="X29" s="131"/>
      <c r="Y29" s="131"/>
      <c r="Z29" s="132"/>
      <c r="AA29" s="131"/>
      <c r="AB29" s="131"/>
      <c r="AC29" s="131"/>
      <c r="AD29" s="132"/>
      <c r="AE29" s="131"/>
      <c r="AF29" s="131"/>
      <c r="AG29" s="131"/>
      <c r="AH29" s="132"/>
      <c r="AI29" s="131"/>
      <c r="AJ29" s="131"/>
      <c r="AK29" s="131"/>
      <c r="AL29" s="132"/>
      <c r="AM29" s="131"/>
      <c r="AN29" s="131"/>
      <c r="AO29" s="131"/>
      <c r="AP29" s="132"/>
      <c r="AQ29" s="133">
        <f t="shared" si="8"/>
        <v>0</v>
      </c>
      <c r="AR29" s="131"/>
      <c r="AS29" s="131"/>
      <c r="AT29" s="132"/>
      <c r="AU29" s="131"/>
      <c r="AV29" s="131"/>
      <c r="AW29" s="131"/>
      <c r="AX29" s="132"/>
      <c r="AY29" s="131"/>
      <c r="AZ29" s="131"/>
      <c r="BA29" s="131"/>
      <c r="BB29" s="132"/>
      <c r="BC29" s="131"/>
      <c r="BD29" s="131"/>
      <c r="BE29" s="131"/>
      <c r="BF29" s="132"/>
      <c r="BG29" s="131"/>
      <c r="BH29" s="131"/>
      <c r="BI29" s="131"/>
      <c r="BJ29" s="132"/>
      <c r="BK29" s="131"/>
      <c r="BL29" s="131"/>
      <c r="BM29" s="131"/>
      <c r="BN29" s="132"/>
      <c r="BO29" s="131"/>
      <c r="BP29" s="131"/>
      <c r="BQ29" s="131"/>
      <c r="BR29" s="132"/>
      <c r="BS29" s="131"/>
      <c r="BT29" s="131"/>
      <c r="BU29" s="131"/>
      <c r="BV29" s="132"/>
      <c r="BW29" s="131"/>
      <c r="BX29" s="131"/>
      <c r="BY29" s="131"/>
      <c r="BZ29" s="132"/>
      <c r="CA29" s="131"/>
      <c r="CB29" s="131"/>
      <c r="CC29" s="131"/>
      <c r="CD29" s="132"/>
      <c r="CE29" s="131"/>
      <c r="CF29" s="131"/>
      <c r="CG29" s="131"/>
      <c r="CH29" s="132"/>
      <c r="CI29" s="131"/>
      <c r="CJ29" s="131"/>
      <c r="CK29" s="131"/>
      <c r="CL29" s="132"/>
      <c r="CM29" s="131"/>
      <c r="CN29" s="131"/>
      <c r="CO29" s="131"/>
      <c r="CP29" s="132"/>
      <c r="CQ29" s="131"/>
      <c r="CR29" s="131"/>
      <c r="CS29" s="131"/>
      <c r="CT29" s="132"/>
      <c r="CU29" s="131"/>
      <c r="CV29" s="131"/>
      <c r="CW29" s="131"/>
      <c r="CX29" s="132"/>
      <c r="CY29" s="131"/>
      <c r="CZ29" s="131"/>
      <c r="DA29" s="131"/>
      <c r="DB29" s="132"/>
      <c r="DC29" s="131"/>
      <c r="DD29" s="131"/>
      <c r="DE29" s="131"/>
      <c r="DF29" s="132"/>
      <c r="DG29" s="131"/>
      <c r="DH29" s="131"/>
      <c r="DI29" s="131"/>
      <c r="DJ29" s="132"/>
      <c r="DK29" s="131"/>
      <c r="DL29" s="131"/>
      <c r="DM29" s="131"/>
      <c r="DN29" s="134"/>
      <c r="DO29" s="131"/>
      <c r="DP29" s="131"/>
      <c r="DQ29" s="131"/>
      <c r="DR29" s="134"/>
      <c r="DS29" s="131"/>
      <c r="DT29" s="131"/>
      <c r="DU29" s="131"/>
      <c r="DV29" s="132"/>
      <c r="DW29" s="131"/>
      <c r="DX29" s="131"/>
      <c r="DY29" s="131"/>
      <c r="DZ29" s="132"/>
      <c r="EA29" s="131"/>
      <c r="EB29" s="131"/>
      <c r="EC29" s="133"/>
      <c r="ED29" s="134"/>
      <c r="EE29" s="131"/>
      <c r="EF29" s="131"/>
      <c r="EG29" s="131"/>
      <c r="EH29" s="132"/>
      <c r="EI29" s="133"/>
      <c r="EJ29" s="131"/>
      <c r="EK29" s="131"/>
      <c r="EL29" s="132"/>
      <c r="EM29" s="131"/>
      <c r="EN29" s="131"/>
      <c r="EO29" s="131"/>
      <c r="EP29" s="132"/>
      <c r="EQ29" s="131"/>
      <c r="ER29" s="131"/>
      <c r="ES29" s="131"/>
      <c r="ET29" s="132"/>
      <c r="EU29" s="131"/>
      <c r="EV29" s="131"/>
      <c r="EW29" s="131"/>
      <c r="EX29" s="132"/>
      <c r="IV29" s="89"/>
    </row>
    <row r="30" spans="1:256" ht="15" customHeight="1" x14ac:dyDescent="0.25">
      <c r="A30" s="84">
        <f t="shared" si="9"/>
        <v>25</v>
      </c>
      <c r="B30" s="222" t="str">
        <f>IF(A30&lt;=$G$37,'[1]Liste des élèves'!Q37,"")</f>
        <v/>
      </c>
      <c r="C30" s="85">
        <f t="shared" si="0"/>
        <v>0</v>
      </c>
      <c r="D30" s="86">
        <f t="shared" si="1"/>
        <v>0</v>
      </c>
      <c r="E30" s="86">
        <f t="shared" si="2"/>
        <v>0</v>
      </c>
      <c r="F30" s="86">
        <f t="shared" si="3"/>
        <v>0</v>
      </c>
      <c r="G30" s="86">
        <f t="shared" si="4"/>
        <v>0</v>
      </c>
      <c r="H30" s="86">
        <f t="shared" si="5"/>
        <v>0</v>
      </c>
      <c r="I30" s="86">
        <f t="shared" si="6"/>
        <v>0</v>
      </c>
      <c r="J30" s="87">
        <f t="shared" si="7"/>
        <v>0</v>
      </c>
      <c r="K30" s="131"/>
      <c r="L30" s="131"/>
      <c r="M30" s="131"/>
      <c r="N30" s="132"/>
      <c r="O30" s="131"/>
      <c r="P30" s="131"/>
      <c r="Q30" s="131"/>
      <c r="R30" s="132"/>
      <c r="S30" s="131"/>
      <c r="T30" s="131"/>
      <c r="U30" s="131"/>
      <c r="V30" s="132"/>
      <c r="W30" s="131"/>
      <c r="X30" s="131"/>
      <c r="Y30" s="131"/>
      <c r="Z30" s="132"/>
      <c r="AA30" s="131"/>
      <c r="AB30" s="131"/>
      <c r="AC30" s="131"/>
      <c r="AD30" s="132"/>
      <c r="AE30" s="131"/>
      <c r="AF30" s="131"/>
      <c r="AG30" s="131"/>
      <c r="AH30" s="132"/>
      <c r="AI30" s="131"/>
      <c r="AJ30" s="131"/>
      <c r="AK30" s="131"/>
      <c r="AL30" s="132"/>
      <c r="AM30" s="131"/>
      <c r="AN30" s="131"/>
      <c r="AO30" s="131"/>
      <c r="AP30" s="132"/>
      <c r="AQ30" s="133">
        <f t="shared" si="8"/>
        <v>0</v>
      </c>
      <c r="AR30" s="131"/>
      <c r="AS30" s="131"/>
      <c r="AT30" s="132"/>
      <c r="AU30" s="131"/>
      <c r="AV30" s="131"/>
      <c r="AW30" s="131"/>
      <c r="AX30" s="132"/>
      <c r="AY30" s="131"/>
      <c r="AZ30" s="131"/>
      <c r="BA30" s="131"/>
      <c r="BB30" s="132"/>
      <c r="BC30" s="131"/>
      <c r="BD30" s="131"/>
      <c r="BE30" s="131"/>
      <c r="BF30" s="132"/>
      <c r="BG30" s="131"/>
      <c r="BH30" s="131"/>
      <c r="BI30" s="131"/>
      <c r="BJ30" s="132"/>
      <c r="BK30" s="131"/>
      <c r="BL30" s="131"/>
      <c r="BM30" s="131"/>
      <c r="BN30" s="132"/>
      <c r="BO30" s="131"/>
      <c r="BP30" s="131"/>
      <c r="BQ30" s="131"/>
      <c r="BR30" s="132"/>
      <c r="BS30" s="131"/>
      <c r="BT30" s="131"/>
      <c r="BU30" s="131"/>
      <c r="BV30" s="132"/>
      <c r="BW30" s="131"/>
      <c r="BX30" s="131"/>
      <c r="BY30" s="131"/>
      <c r="BZ30" s="132"/>
      <c r="CA30" s="131"/>
      <c r="CB30" s="131"/>
      <c r="CC30" s="131"/>
      <c r="CD30" s="132"/>
      <c r="CE30" s="131"/>
      <c r="CF30" s="131"/>
      <c r="CG30" s="131"/>
      <c r="CH30" s="132"/>
      <c r="CI30" s="131"/>
      <c r="CJ30" s="131"/>
      <c r="CK30" s="131"/>
      <c r="CL30" s="132"/>
      <c r="CM30" s="131"/>
      <c r="CN30" s="131"/>
      <c r="CO30" s="131"/>
      <c r="CP30" s="132"/>
      <c r="CQ30" s="131"/>
      <c r="CR30" s="131"/>
      <c r="CS30" s="131"/>
      <c r="CT30" s="132"/>
      <c r="CU30" s="131"/>
      <c r="CV30" s="131"/>
      <c r="CW30" s="131"/>
      <c r="CX30" s="132"/>
      <c r="CY30" s="131"/>
      <c r="CZ30" s="131"/>
      <c r="DA30" s="131"/>
      <c r="DB30" s="132"/>
      <c r="DC30" s="131"/>
      <c r="DD30" s="131"/>
      <c r="DE30" s="131"/>
      <c r="DF30" s="132"/>
      <c r="DG30" s="131"/>
      <c r="DH30" s="131"/>
      <c r="DI30" s="131"/>
      <c r="DJ30" s="132"/>
      <c r="DK30" s="131"/>
      <c r="DL30" s="131"/>
      <c r="DM30" s="131"/>
      <c r="DN30" s="134"/>
      <c r="DO30" s="131"/>
      <c r="DP30" s="131"/>
      <c r="DQ30" s="131"/>
      <c r="DR30" s="134"/>
      <c r="DS30" s="131"/>
      <c r="DT30" s="131"/>
      <c r="DU30" s="131"/>
      <c r="DV30" s="132"/>
      <c r="DW30" s="131"/>
      <c r="DX30" s="131"/>
      <c r="DY30" s="131"/>
      <c r="DZ30" s="132"/>
      <c r="EA30" s="131"/>
      <c r="EB30" s="131"/>
      <c r="EC30" s="133"/>
      <c r="ED30" s="134"/>
      <c r="EE30" s="131"/>
      <c r="EF30" s="131"/>
      <c r="EG30" s="131"/>
      <c r="EH30" s="132"/>
      <c r="EI30" s="133"/>
      <c r="EJ30" s="131"/>
      <c r="EK30" s="131"/>
      <c r="EL30" s="132"/>
      <c r="EM30" s="131"/>
      <c r="EN30" s="131"/>
      <c r="EO30" s="131"/>
      <c r="EP30" s="132"/>
      <c r="EQ30" s="131"/>
      <c r="ER30" s="131"/>
      <c r="ES30" s="131"/>
      <c r="ET30" s="132"/>
      <c r="EU30" s="131"/>
      <c r="EV30" s="131"/>
      <c r="EW30" s="131"/>
      <c r="EX30" s="132"/>
      <c r="IV30" s="89"/>
    </row>
    <row r="31" spans="1:256" ht="15" customHeight="1" x14ac:dyDescent="0.25">
      <c r="A31" s="84">
        <f t="shared" si="9"/>
        <v>26</v>
      </c>
      <c r="B31" s="222" t="str">
        <f>IF(A31&lt;=$G$37,'[1]Liste des élèves'!Q38,"")</f>
        <v/>
      </c>
      <c r="C31" s="85">
        <f t="shared" si="0"/>
        <v>0</v>
      </c>
      <c r="D31" s="86">
        <f t="shared" si="1"/>
        <v>0</v>
      </c>
      <c r="E31" s="86">
        <f t="shared" si="2"/>
        <v>0</v>
      </c>
      <c r="F31" s="86">
        <f t="shared" si="3"/>
        <v>0</v>
      </c>
      <c r="G31" s="86">
        <f t="shared" si="4"/>
        <v>0</v>
      </c>
      <c r="H31" s="86">
        <f t="shared" si="5"/>
        <v>0</v>
      </c>
      <c r="I31" s="86">
        <f t="shared" si="6"/>
        <v>0</v>
      </c>
      <c r="J31" s="87">
        <f t="shared" si="7"/>
        <v>0</v>
      </c>
      <c r="K31" s="131"/>
      <c r="L31" s="131"/>
      <c r="M31" s="131"/>
      <c r="N31" s="132"/>
      <c r="O31" s="131"/>
      <c r="P31" s="131"/>
      <c r="Q31" s="131"/>
      <c r="R31" s="132"/>
      <c r="S31" s="131"/>
      <c r="T31" s="131"/>
      <c r="U31" s="131"/>
      <c r="V31" s="132"/>
      <c r="W31" s="131"/>
      <c r="X31" s="131"/>
      <c r="Y31" s="131"/>
      <c r="Z31" s="132"/>
      <c r="AA31" s="131"/>
      <c r="AB31" s="131"/>
      <c r="AC31" s="131"/>
      <c r="AD31" s="132"/>
      <c r="AE31" s="131"/>
      <c r="AF31" s="131"/>
      <c r="AG31" s="131"/>
      <c r="AH31" s="132"/>
      <c r="AI31" s="131"/>
      <c r="AJ31" s="131"/>
      <c r="AK31" s="131"/>
      <c r="AL31" s="132"/>
      <c r="AM31" s="131"/>
      <c r="AN31" s="131"/>
      <c r="AO31" s="131"/>
      <c r="AP31" s="132"/>
      <c r="AQ31" s="133">
        <f t="shared" si="8"/>
        <v>0</v>
      </c>
      <c r="AR31" s="131"/>
      <c r="AS31" s="131"/>
      <c r="AT31" s="132"/>
      <c r="AU31" s="131"/>
      <c r="AV31" s="131"/>
      <c r="AW31" s="131"/>
      <c r="AX31" s="132"/>
      <c r="AY31" s="131"/>
      <c r="AZ31" s="131"/>
      <c r="BA31" s="131"/>
      <c r="BB31" s="132"/>
      <c r="BC31" s="131"/>
      <c r="BD31" s="131"/>
      <c r="BE31" s="131"/>
      <c r="BF31" s="132"/>
      <c r="BG31" s="131"/>
      <c r="BH31" s="131"/>
      <c r="BI31" s="131"/>
      <c r="BJ31" s="132"/>
      <c r="BK31" s="131"/>
      <c r="BL31" s="131"/>
      <c r="BM31" s="131"/>
      <c r="BN31" s="132"/>
      <c r="BO31" s="131"/>
      <c r="BP31" s="131"/>
      <c r="BQ31" s="131"/>
      <c r="BR31" s="132"/>
      <c r="BS31" s="131"/>
      <c r="BT31" s="131"/>
      <c r="BU31" s="131"/>
      <c r="BV31" s="132"/>
      <c r="BW31" s="131"/>
      <c r="BX31" s="131"/>
      <c r="BY31" s="131"/>
      <c r="BZ31" s="132"/>
      <c r="CA31" s="131"/>
      <c r="CB31" s="131"/>
      <c r="CC31" s="131"/>
      <c r="CD31" s="132"/>
      <c r="CE31" s="131"/>
      <c r="CF31" s="131"/>
      <c r="CG31" s="131"/>
      <c r="CH31" s="132"/>
      <c r="CI31" s="131"/>
      <c r="CJ31" s="131"/>
      <c r="CK31" s="131"/>
      <c r="CL31" s="132"/>
      <c r="CM31" s="131"/>
      <c r="CN31" s="131"/>
      <c r="CO31" s="131"/>
      <c r="CP31" s="132"/>
      <c r="CQ31" s="131"/>
      <c r="CR31" s="131"/>
      <c r="CS31" s="131"/>
      <c r="CT31" s="132"/>
      <c r="CU31" s="131"/>
      <c r="CV31" s="131"/>
      <c r="CW31" s="131"/>
      <c r="CX31" s="132"/>
      <c r="CY31" s="131"/>
      <c r="CZ31" s="131"/>
      <c r="DA31" s="131"/>
      <c r="DB31" s="132"/>
      <c r="DC31" s="131"/>
      <c r="DD31" s="131"/>
      <c r="DE31" s="131"/>
      <c r="DF31" s="132"/>
      <c r="DG31" s="131"/>
      <c r="DH31" s="131"/>
      <c r="DI31" s="131"/>
      <c r="DJ31" s="132"/>
      <c r="DK31" s="131"/>
      <c r="DL31" s="131"/>
      <c r="DM31" s="131"/>
      <c r="DN31" s="134"/>
      <c r="DO31" s="131"/>
      <c r="DP31" s="131"/>
      <c r="DQ31" s="131"/>
      <c r="DR31" s="134"/>
      <c r="DS31" s="131"/>
      <c r="DT31" s="131"/>
      <c r="DU31" s="131"/>
      <c r="DV31" s="132"/>
      <c r="DW31" s="131"/>
      <c r="DX31" s="131"/>
      <c r="DY31" s="131"/>
      <c r="DZ31" s="132"/>
      <c r="EA31" s="131"/>
      <c r="EB31" s="131"/>
      <c r="EC31" s="133"/>
      <c r="ED31" s="134"/>
      <c r="EE31" s="131"/>
      <c r="EF31" s="131"/>
      <c r="EG31" s="131"/>
      <c r="EH31" s="132"/>
      <c r="EI31" s="133"/>
      <c r="EJ31" s="131"/>
      <c r="EK31" s="131"/>
      <c r="EL31" s="132"/>
      <c r="EM31" s="131"/>
      <c r="EN31" s="131"/>
      <c r="EO31" s="131"/>
      <c r="EP31" s="132"/>
      <c r="EQ31" s="131"/>
      <c r="ER31" s="131"/>
      <c r="ES31" s="131"/>
      <c r="ET31" s="132"/>
      <c r="EU31" s="131"/>
      <c r="EV31" s="131"/>
      <c r="EW31" s="131"/>
      <c r="EX31" s="132"/>
      <c r="IV31" s="89"/>
    </row>
    <row r="32" spans="1:256" ht="15" customHeight="1" x14ac:dyDescent="0.25">
      <c r="A32" s="84">
        <f t="shared" si="9"/>
        <v>27</v>
      </c>
      <c r="B32" s="222" t="str">
        <f>IF(A32&lt;=$G$37,'[1]Liste des élèves'!Q39,"")</f>
        <v/>
      </c>
      <c r="C32" s="85">
        <f t="shared" si="0"/>
        <v>0</v>
      </c>
      <c r="D32" s="86">
        <f t="shared" si="1"/>
        <v>0</v>
      </c>
      <c r="E32" s="86">
        <f t="shared" si="2"/>
        <v>0</v>
      </c>
      <c r="F32" s="86">
        <f t="shared" si="3"/>
        <v>0</v>
      </c>
      <c r="G32" s="86">
        <f t="shared" si="4"/>
        <v>0</v>
      </c>
      <c r="H32" s="86">
        <f t="shared" si="5"/>
        <v>0</v>
      </c>
      <c r="I32" s="86">
        <f t="shared" si="6"/>
        <v>0</v>
      </c>
      <c r="J32" s="87">
        <f t="shared" si="7"/>
        <v>0</v>
      </c>
      <c r="K32" s="131"/>
      <c r="L32" s="131"/>
      <c r="M32" s="131"/>
      <c r="N32" s="132"/>
      <c r="O32" s="131"/>
      <c r="P32" s="131"/>
      <c r="Q32" s="131"/>
      <c r="R32" s="132"/>
      <c r="S32" s="131"/>
      <c r="T32" s="131"/>
      <c r="U32" s="131"/>
      <c r="V32" s="132"/>
      <c r="W32" s="131"/>
      <c r="X32" s="131"/>
      <c r="Y32" s="131"/>
      <c r="Z32" s="132"/>
      <c r="AA32" s="131"/>
      <c r="AB32" s="131"/>
      <c r="AC32" s="131"/>
      <c r="AD32" s="132"/>
      <c r="AE32" s="131"/>
      <c r="AF32" s="131"/>
      <c r="AG32" s="131"/>
      <c r="AH32" s="132"/>
      <c r="AI32" s="131"/>
      <c r="AJ32" s="131"/>
      <c r="AK32" s="131"/>
      <c r="AL32" s="132"/>
      <c r="AM32" s="131"/>
      <c r="AN32" s="131"/>
      <c r="AO32" s="131"/>
      <c r="AP32" s="132"/>
      <c r="AQ32" s="133">
        <f t="shared" si="8"/>
        <v>0</v>
      </c>
      <c r="AR32" s="131"/>
      <c r="AS32" s="131"/>
      <c r="AT32" s="132"/>
      <c r="AU32" s="131"/>
      <c r="AV32" s="131"/>
      <c r="AW32" s="131"/>
      <c r="AX32" s="132"/>
      <c r="AY32" s="131"/>
      <c r="AZ32" s="131"/>
      <c r="BA32" s="131"/>
      <c r="BB32" s="132"/>
      <c r="BC32" s="131"/>
      <c r="BD32" s="131"/>
      <c r="BE32" s="131"/>
      <c r="BF32" s="132"/>
      <c r="BG32" s="131"/>
      <c r="BH32" s="131"/>
      <c r="BI32" s="131"/>
      <c r="BJ32" s="132"/>
      <c r="BK32" s="131"/>
      <c r="BL32" s="131"/>
      <c r="BM32" s="131"/>
      <c r="BN32" s="132"/>
      <c r="BO32" s="131"/>
      <c r="BP32" s="131"/>
      <c r="BQ32" s="131"/>
      <c r="BR32" s="132"/>
      <c r="BS32" s="131"/>
      <c r="BT32" s="131"/>
      <c r="BU32" s="131"/>
      <c r="BV32" s="132"/>
      <c r="BW32" s="131"/>
      <c r="BX32" s="131"/>
      <c r="BY32" s="131"/>
      <c r="BZ32" s="132"/>
      <c r="CA32" s="131"/>
      <c r="CB32" s="131"/>
      <c r="CC32" s="131"/>
      <c r="CD32" s="132"/>
      <c r="CE32" s="131"/>
      <c r="CF32" s="131"/>
      <c r="CG32" s="131"/>
      <c r="CH32" s="132"/>
      <c r="CI32" s="131"/>
      <c r="CJ32" s="131"/>
      <c r="CK32" s="131"/>
      <c r="CL32" s="132"/>
      <c r="CM32" s="131"/>
      <c r="CN32" s="131"/>
      <c r="CO32" s="131"/>
      <c r="CP32" s="132"/>
      <c r="CQ32" s="131"/>
      <c r="CR32" s="131"/>
      <c r="CS32" s="131"/>
      <c r="CT32" s="132"/>
      <c r="CU32" s="131"/>
      <c r="CV32" s="131"/>
      <c r="CW32" s="131"/>
      <c r="CX32" s="132"/>
      <c r="CY32" s="131"/>
      <c r="CZ32" s="131"/>
      <c r="DA32" s="131"/>
      <c r="DB32" s="132"/>
      <c r="DC32" s="131"/>
      <c r="DD32" s="131"/>
      <c r="DE32" s="131"/>
      <c r="DF32" s="132"/>
      <c r="DG32" s="131"/>
      <c r="DH32" s="131"/>
      <c r="DI32" s="131"/>
      <c r="DJ32" s="132"/>
      <c r="DK32" s="131"/>
      <c r="DL32" s="131"/>
      <c r="DM32" s="131"/>
      <c r="DN32" s="134"/>
      <c r="DO32" s="131"/>
      <c r="DP32" s="131"/>
      <c r="DQ32" s="131"/>
      <c r="DR32" s="134"/>
      <c r="DS32" s="131"/>
      <c r="DT32" s="131"/>
      <c r="DU32" s="131"/>
      <c r="DV32" s="132"/>
      <c r="DW32" s="131"/>
      <c r="DX32" s="131"/>
      <c r="DY32" s="131"/>
      <c r="DZ32" s="132"/>
      <c r="EA32" s="131"/>
      <c r="EB32" s="131"/>
      <c r="EC32" s="133"/>
      <c r="ED32" s="134"/>
      <c r="EE32" s="131"/>
      <c r="EF32" s="131"/>
      <c r="EG32" s="131"/>
      <c r="EH32" s="132"/>
      <c r="EI32" s="133"/>
      <c r="EJ32" s="131"/>
      <c r="EK32" s="131"/>
      <c r="EL32" s="132"/>
      <c r="EM32" s="131"/>
      <c r="EN32" s="131"/>
      <c r="EO32" s="131"/>
      <c r="EP32" s="132"/>
      <c r="EQ32" s="131"/>
      <c r="ER32" s="131"/>
      <c r="ES32" s="131"/>
      <c r="ET32" s="132"/>
      <c r="EU32" s="131"/>
      <c r="EV32" s="131"/>
      <c r="EW32" s="131"/>
      <c r="EX32" s="132"/>
      <c r="IV32" s="89"/>
    </row>
    <row r="33" spans="1:256" ht="15" customHeight="1" x14ac:dyDescent="0.25">
      <c r="A33" s="84">
        <f t="shared" si="9"/>
        <v>28</v>
      </c>
      <c r="B33" s="222" t="str">
        <f>IF(A33&lt;=$G$37,'[1]Liste des élèves'!Q40,"")</f>
        <v/>
      </c>
      <c r="C33" s="85">
        <f t="shared" si="0"/>
        <v>0</v>
      </c>
      <c r="D33" s="86">
        <f t="shared" si="1"/>
        <v>0</v>
      </c>
      <c r="E33" s="86">
        <f t="shared" si="2"/>
        <v>0</v>
      </c>
      <c r="F33" s="86">
        <f t="shared" si="3"/>
        <v>0</v>
      </c>
      <c r="G33" s="86">
        <f t="shared" si="4"/>
        <v>0</v>
      </c>
      <c r="H33" s="86">
        <f t="shared" si="5"/>
        <v>0</v>
      </c>
      <c r="I33" s="86">
        <f t="shared" si="6"/>
        <v>0</v>
      </c>
      <c r="J33" s="87">
        <f t="shared" si="7"/>
        <v>0</v>
      </c>
      <c r="K33" s="131"/>
      <c r="L33" s="131"/>
      <c r="M33" s="131"/>
      <c r="N33" s="132"/>
      <c r="O33" s="131"/>
      <c r="P33" s="131"/>
      <c r="Q33" s="131"/>
      <c r="R33" s="132"/>
      <c r="S33" s="131"/>
      <c r="T33" s="131"/>
      <c r="U33" s="131"/>
      <c r="V33" s="132"/>
      <c r="W33" s="131"/>
      <c r="X33" s="131"/>
      <c r="Y33" s="131"/>
      <c r="Z33" s="132"/>
      <c r="AA33" s="131"/>
      <c r="AB33" s="131"/>
      <c r="AC33" s="131"/>
      <c r="AD33" s="132"/>
      <c r="AE33" s="131"/>
      <c r="AF33" s="131"/>
      <c r="AG33" s="131"/>
      <c r="AH33" s="132"/>
      <c r="AI33" s="131"/>
      <c r="AJ33" s="131"/>
      <c r="AK33" s="131"/>
      <c r="AL33" s="132"/>
      <c r="AM33" s="131"/>
      <c r="AN33" s="131"/>
      <c r="AO33" s="131"/>
      <c r="AP33" s="132"/>
      <c r="AQ33" s="133">
        <f t="shared" si="8"/>
        <v>0</v>
      </c>
      <c r="AR33" s="131"/>
      <c r="AS33" s="131"/>
      <c r="AT33" s="132"/>
      <c r="AU33" s="131"/>
      <c r="AV33" s="131"/>
      <c r="AW33" s="131"/>
      <c r="AX33" s="132"/>
      <c r="AY33" s="131"/>
      <c r="AZ33" s="131"/>
      <c r="BA33" s="131"/>
      <c r="BB33" s="132"/>
      <c r="BC33" s="131"/>
      <c r="BD33" s="131"/>
      <c r="BE33" s="131"/>
      <c r="BF33" s="132"/>
      <c r="BG33" s="131"/>
      <c r="BH33" s="131"/>
      <c r="BI33" s="131"/>
      <c r="BJ33" s="132"/>
      <c r="BK33" s="131"/>
      <c r="BL33" s="131"/>
      <c r="BM33" s="131"/>
      <c r="BN33" s="132"/>
      <c r="BO33" s="131"/>
      <c r="BP33" s="131"/>
      <c r="BQ33" s="131"/>
      <c r="BR33" s="132"/>
      <c r="BS33" s="131"/>
      <c r="BT33" s="131"/>
      <c r="BU33" s="131"/>
      <c r="BV33" s="132"/>
      <c r="BW33" s="131"/>
      <c r="BX33" s="131"/>
      <c r="BY33" s="131"/>
      <c r="BZ33" s="132"/>
      <c r="CA33" s="131"/>
      <c r="CB33" s="131"/>
      <c r="CC33" s="131"/>
      <c r="CD33" s="132"/>
      <c r="CE33" s="131"/>
      <c r="CF33" s="131"/>
      <c r="CG33" s="131"/>
      <c r="CH33" s="132"/>
      <c r="CI33" s="131"/>
      <c r="CJ33" s="131"/>
      <c r="CK33" s="131"/>
      <c r="CL33" s="132"/>
      <c r="CM33" s="131"/>
      <c r="CN33" s="131"/>
      <c r="CO33" s="131"/>
      <c r="CP33" s="132"/>
      <c r="CQ33" s="131"/>
      <c r="CR33" s="131"/>
      <c r="CS33" s="131"/>
      <c r="CT33" s="132"/>
      <c r="CU33" s="131"/>
      <c r="CV33" s="131"/>
      <c r="CW33" s="131"/>
      <c r="CX33" s="132"/>
      <c r="CY33" s="131"/>
      <c r="CZ33" s="131"/>
      <c r="DA33" s="131"/>
      <c r="DB33" s="132"/>
      <c r="DC33" s="131"/>
      <c r="DD33" s="131"/>
      <c r="DE33" s="131"/>
      <c r="DF33" s="132"/>
      <c r="DG33" s="131"/>
      <c r="DH33" s="131"/>
      <c r="DI33" s="131"/>
      <c r="DJ33" s="132"/>
      <c r="DK33" s="131"/>
      <c r="DL33" s="131"/>
      <c r="DM33" s="131"/>
      <c r="DN33" s="134"/>
      <c r="DO33" s="131"/>
      <c r="DP33" s="131"/>
      <c r="DQ33" s="131"/>
      <c r="DR33" s="134"/>
      <c r="DS33" s="131"/>
      <c r="DT33" s="131"/>
      <c r="DU33" s="131"/>
      <c r="DV33" s="132"/>
      <c r="DW33" s="131"/>
      <c r="DX33" s="131"/>
      <c r="DY33" s="131"/>
      <c r="DZ33" s="132"/>
      <c r="EA33" s="131"/>
      <c r="EB33" s="131"/>
      <c r="EC33" s="133"/>
      <c r="ED33" s="134"/>
      <c r="EE33" s="131"/>
      <c r="EF33" s="131"/>
      <c r="EG33" s="131"/>
      <c r="EH33" s="132"/>
      <c r="EI33" s="133"/>
      <c r="EJ33" s="131"/>
      <c r="EK33" s="131"/>
      <c r="EL33" s="132"/>
      <c r="EM33" s="131"/>
      <c r="EN33" s="131"/>
      <c r="EO33" s="131"/>
      <c r="EP33" s="132"/>
      <c r="EQ33" s="131"/>
      <c r="ER33" s="131"/>
      <c r="ES33" s="131"/>
      <c r="ET33" s="132"/>
      <c r="EU33" s="131"/>
      <c r="EV33" s="131"/>
      <c r="EW33" s="131"/>
      <c r="EX33" s="132"/>
      <c r="IV33" s="89"/>
    </row>
    <row r="34" spans="1:256" ht="15" customHeight="1" x14ac:dyDescent="0.25">
      <c r="A34" s="84">
        <f t="shared" si="9"/>
        <v>29</v>
      </c>
      <c r="B34" s="222" t="str">
        <f>IF(A34&lt;=$G$37,'[1]Liste des élèves'!Q41,"")</f>
        <v/>
      </c>
      <c r="C34" s="85">
        <f t="shared" si="0"/>
        <v>0</v>
      </c>
      <c r="D34" s="86">
        <f t="shared" si="1"/>
        <v>0</v>
      </c>
      <c r="E34" s="86">
        <f t="shared" si="2"/>
        <v>0</v>
      </c>
      <c r="F34" s="86">
        <f t="shared" si="3"/>
        <v>0</v>
      </c>
      <c r="G34" s="86">
        <f t="shared" si="4"/>
        <v>0</v>
      </c>
      <c r="H34" s="86">
        <f t="shared" si="5"/>
        <v>0</v>
      </c>
      <c r="I34" s="86">
        <f t="shared" si="6"/>
        <v>0</v>
      </c>
      <c r="J34" s="87">
        <f t="shared" si="7"/>
        <v>0</v>
      </c>
      <c r="K34" s="131"/>
      <c r="L34" s="131"/>
      <c r="M34" s="131"/>
      <c r="N34" s="132"/>
      <c r="O34" s="131"/>
      <c r="P34" s="131"/>
      <c r="Q34" s="131"/>
      <c r="R34" s="132"/>
      <c r="S34" s="131"/>
      <c r="T34" s="131"/>
      <c r="U34" s="131"/>
      <c r="V34" s="132"/>
      <c r="W34" s="131"/>
      <c r="X34" s="131"/>
      <c r="Y34" s="131"/>
      <c r="Z34" s="132"/>
      <c r="AA34" s="131"/>
      <c r="AB34" s="131"/>
      <c r="AC34" s="131"/>
      <c r="AD34" s="132"/>
      <c r="AE34" s="131"/>
      <c r="AF34" s="131"/>
      <c r="AG34" s="131"/>
      <c r="AH34" s="132"/>
      <c r="AI34" s="131"/>
      <c r="AJ34" s="131"/>
      <c r="AK34" s="131"/>
      <c r="AL34" s="132"/>
      <c r="AM34" s="131"/>
      <c r="AN34" s="131"/>
      <c r="AO34" s="131"/>
      <c r="AP34" s="132"/>
      <c r="AQ34" s="133">
        <f t="shared" si="8"/>
        <v>0</v>
      </c>
      <c r="AR34" s="131"/>
      <c r="AS34" s="131"/>
      <c r="AT34" s="132"/>
      <c r="AU34" s="131"/>
      <c r="AV34" s="131"/>
      <c r="AW34" s="131"/>
      <c r="AX34" s="132"/>
      <c r="AY34" s="131"/>
      <c r="AZ34" s="131"/>
      <c r="BA34" s="131"/>
      <c r="BB34" s="132"/>
      <c r="BC34" s="131"/>
      <c r="BD34" s="131"/>
      <c r="BE34" s="131"/>
      <c r="BF34" s="132"/>
      <c r="BG34" s="131"/>
      <c r="BH34" s="131"/>
      <c r="BI34" s="131"/>
      <c r="BJ34" s="132"/>
      <c r="BK34" s="131"/>
      <c r="BL34" s="131"/>
      <c r="BM34" s="131"/>
      <c r="BN34" s="132"/>
      <c r="BO34" s="131"/>
      <c r="BP34" s="131"/>
      <c r="BQ34" s="131"/>
      <c r="BR34" s="132"/>
      <c r="BS34" s="131"/>
      <c r="BT34" s="131"/>
      <c r="BU34" s="131"/>
      <c r="BV34" s="132"/>
      <c r="BW34" s="131"/>
      <c r="BX34" s="131"/>
      <c r="BY34" s="131"/>
      <c r="BZ34" s="132"/>
      <c r="CA34" s="131"/>
      <c r="CB34" s="131"/>
      <c r="CC34" s="131"/>
      <c r="CD34" s="132"/>
      <c r="CE34" s="131"/>
      <c r="CF34" s="131"/>
      <c r="CG34" s="131"/>
      <c r="CH34" s="132"/>
      <c r="CI34" s="131"/>
      <c r="CJ34" s="131"/>
      <c r="CK34" s="131"/>
      <c r="CL34" s="132"/>
      <c r="CM34" s="131"/>
      <c r="CN34" s="131"/>
      <c r="CO34" s="131"/>
      <c r="CP34" s="132"/>
      <c r="CQ34" s="131"/>
      <c r="CR34" s="131"/>
      <c r="CS34" s="131"/>
      <c r="CT34" s="132"/>
      <c r="CU34" s="131"/>
      <c r="CV34" s="131"/>
      <c r="CW34" s="131"/>
      <c r="CX34" s="132"/>
      <c r="CY34" s="131"/>
      <c r="CZ34" s="131"/>
      <c r="DA34" s="131"/>
      <c r="DB34" s="132"/>
      <c r="DC34" s="131"/>
      <c r="DD34" s="131"/>
      <c r="DE34" s="131"/>
      <c r="DF34" s="132"/>
      <c r="DG34" s="131"/>
      <c r="DH34" s="131"/>
      <c r="DI34" s="131"/>
      <c r="DJ34" s="132"/>
      <c r="DK34" s="131"/>
      <c r="DL34" s="131"/>
      <c r="DM34" s="131"/>
      <c r="DN34" s="134"/>
      <c r="DO34" s="131"/>
      <c r="DP34" s="131"/>
      <c r="DQ34" s="131"/>
      <c r="DR34" s="134"/>
      <c r="DS34" s="131"/>
      <c r="DT34" s="131"/>
      <c r="DU34" s="131"/>
      <c r="DV34" s="132"/>
      <c r="DW34" s="131"/>
      <c r="DX34" s="131"/>
      <c r="DY34" s="131"/>
      <c r="DZ34" s="132"/>
      <c r="EA34" s="131"/>
      <c r="EB34" s="131"/>
      <c r="EC34" s="133"/>
      <c r="ED34" s="134"/>
      <c r="EE34" s="131"/>
      <c r="EF34" s="131"/>
      <c r="EG34" s="131"/>
      <c r="EH34" s="132"/>
      <c r="EI34" s="133"/>
      <c r="EJ34" s="131"/>
      <c r="EK34" s="131"/>
      <c r="EL34" s="132"/>
      <c r="EM34" s="131"/>
      <c r="EN34" s="131"/>
      <c r="EO34" s="131"/>
      <c r="EP34" s="132"/>
      <c r="EQ34" s="131"/>
      <c r="ER34" s="131"/>
      <c r="ES34" s="131"/>
      <c r="ET34" s="132"/>
      <c r="EU34" s="131"/>
      <c r="EV34" s="131"/>
      <c r="EW34" s="131"/>
      <c r="EX34" s="132"/>
      <c r="IV34" s="89"/>
    </row>
    <row r="35" spans="1:256" ht="15" customHeight="1" x14ac:dyDescent="0.25">
      <c r="A35" s="84">
        <f t="shared" si="9"/>
        <v>30</v>
      </c>
      <c r="B35" s="222" t="str">
        <f>IF(A35&lt;=$G$37,'[1]Liste des élèves'!Q42,"")</f>
        <v/>
      </c>
      <c r="C35" s="85">
        <f t="shared" si="0"/>
        <v>0</v>
      </c>
      <c r="D35" s="86">
        <f t="shared" si="1"/>
        <v>0</v>
      </c>
      <c r="E35" s="86">
        <f t="shared" si="2"/>
        <v>0</v>
      </c>
      <c r="F35" s="86">
        <f t="shared" si="3"/>
        <v>0</v>
      </c>
      <c r="G35" s="86">
        <f t="shared" si="4"/>
        <v>0</v>
      </c>
      <c r="H35" s="86">
        <f t="shared" si="5"/>
        <v>0</v>
      </c>
      <c r="I35" s="86">
        <f t="shared" si="6"/>
        <v>0</v>
      </c>
      <c r="J35" s="87">
        <f t="shared" si="7"/>
        <v>0</v>
      </c>
      <c r="K35" s="131"/>
      <c r="L35" s="131"/>
      <c r="M35" s="131"/>
      <c r="N35" s="132"/>
      <c r="O35" s="131"/>
      <c r="P35" s="131"/>
      <c r="Q35" s="131"/>
      <c r="R35" s="132"/>
      <c r="S35" s="131"/>
      <c r="T35" s="131"/>
      <c r="U35" s="131"/>
      <c r="V35" s="132"/>
      <c r="W35" s="131"/>
      <c r="X35" s="131"/>
      <c r="Y35" s="131"/>
      <c r="Z35" s="132"/>
      <c r="AA35" s="131"/>
      <c r="AB35" s="131"/>
      <c r="AC35" s="131"/>
      <c r="AD35" s="132"/>
      <c r="AE35" s="131"/>
      <c r="AF35" s="131"/>
      <c r="AG35" s="131"/>
      <c r="AH35" s="132"/>
      <c r="AI35" s="131"/>
      <c r="AJ35" s="131"/>
      <c r="AK35" s="131"/>
      <c r="AL35" s="132"/>
      <c r="AM35" s="131"/>
      <c r="AN35" s="131"/>
      <c r="AO35" s="131"/>
      <c r="AP35" s="132"/>
      <c r="AQ35" s="133">
        <f t="shared" si="8"/>
        <v>0</v>
      </c>
      <c r="AR35" s="131"/>
      <c r="AS35" s="131"/>
      <c r="AT35" s="132"/>
      <c r="AU35" s="131"/>
      <c r="AV35" s="131"/>
      <c r="AW35" s="131"/>
      <c r="AX35" s="132"/>
      <c r="AY35" s="131"/>
      <c r="AZ35" s="131"/>
      <c r="BA35" s="131"/>
      <c r="BB35" s="132"/>
      <c r="BC35" s="131"/>
      <c r="BD35" s="131"/>
      <c r="BE35" s="131"/>
      <c r="BF35" s="132"/>
      <c r="BG35" s="131"/>
      <c r="BH35" s="131"/>
      <c r="BI35" s="131"/>
      <c r="BJ35" s="132"/>
      <c r="BK35" s="131"/>
      <c r="BL35" s="131"/>
      <c r="BM35" s="131"/>
      <c r="BN35" s="132"/>
      <c r="BO35" s="131"/>
      <c r="BP35" s="131"/>
      <c r="BQ35" s="131"/>
      <c r="BR35" s="132"/>
      <c r="BS35" s="131"/>
      <c r="BT35" s="131"/>
      <c r="BU35" s="131"/>
      <c r="BV35" s="132"/>
      <c r="BW35" s="131"/>
      <c r="BX35" s="131"/>
      <c r="BY35" s="131"/>
      <c r="BZ35" s="132"/>
      <c r="CA35" s="131"/>
      <c r="CB35" s="131"/>
      <c r="CC35" s="131"/>
      <c r="CD35" s="132"/>
      <c r="CE35" s="131"/>
      <c r="CF35" s="131"/>
      <c r="CG35" s="131"/>
      <c r="CH35" s="132"/>
      <c r="CI35" s="131"/>
      <c r="CJ35" s="131"/>
      <c r="CK35" s="131"/>
      <c r="CL35" s="132"/>
      <c r="CM35" s="131"/>
      <c r="CN35" s="131"/>
      <c r="CO35" s="131"/>
      <c r="CP35" s="132"/>
      <c r="CQ35" s="131"/>
      <c r="CR35" s="131"/>
      <c r="CS35" s="131"/>
      <c r="CT35" s="132"/>
      <c r="CU35" s="131"/>
      <c r="CV35" s="131"/>
      <c r="CW35" s="131"/>
      <c r="CX35" s="132"/>
      <c r="CY35" s="131"/>
      <c r="CZ35" s="131"/>
      <c r="DA35" s="131"/>
      <c r="DB35" s="132"/>
      <c r="DC35" s="131"/>
      <c r="DD35" s="131"/>
      <c r="DE35" s="131"/>
      <c r="DF35" s="132"/>
      <c r="DG35" s="131"/>
      <c r="DH35" s="131"/>
      <c r="DI35" s="131"/>
      <c r="DJ35" s="132"/>
      <c r="DK35" s="131"/>
      <c r="DL35" s="131"/>
      <c r="DM35" s="131"/>
      <c r="DN35" s="134"/>
      <c r="DO35" s="131"/>
      <c r="DP35" s="131"/>
      <c r="DQ35" s="131"/>
      <c r="DR35" s="134"/>
      <c r="DS35" s="131"/>
      <c r="DT35" s="131"/>
      <c r="DU35" s="131"/>
      <c r="DV35" s="132"/>
      <c r="DW35" s="131"/>
      <c r="DX35" s="131"/>
      <c r="DY35" s="131"/>
      <c r="DZ35" s="132"/>
      <c r="EA35" s="131"/>
      <c r="EB35" s="131"/>
      <c r="EC35" s="133"/>
      <c r="ED35" s="134"/>
      <c r="EE35" s="131"/>
      <c r="EF35" s="131"/>
      <c r="EG35" s="131"/>
      <c r="EH35" s="132"/>
      <c r="EI35" s="133"/>
      <c r="EJ35" s="131"/>
      <c r="EK35" s="131"/>
      <c r="EL35" s="132"/>
      <c r="EM35" s="131"/>
      <c r="EN35" s="131"/>
      <c r="EO35" s="131"/>
      <c r="EP35" s="132"/>
      <c r="EQ35" s="131"/>
      <c r="ER35" s="131"/>
      <c r="ES35" s="131"/>
      <c r="ET35" s="132"/>
      <c r="EU35" s="131"/>
      <c r="EV35" s="131"/>
      <c r="EW35" s="131"/>
      <c r="EX35" s="132"/>
      <c r="IV35" s="89"/>
    </row>
    <row r="36" spans="1:256" ht="23.25" hidden="1" x14ac:dyDescent="0.35"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FY36" s="66" t="s">
        <v>2</v>
      </c>
    </row>
    <row r="37" spans="1:256" ht="23.25" hidden="1" x14ac:dyDescent="0.35">
      <c r="C37" s="90"/>
      <c r="D37" s="90"/>
      <c r="E37" s="90"/>
      <c r="F37" s="90"/>
      <c r="G37" s="90">
        <f>'[1]Liste des élèves'!$H$43</f>
        <v>2</v>
      </c>
      <c r="H37" s="90"/>
      <c r="I37" s="90"/>
      <c r="J37" s="90"/>
      <c r="K37" s="90"/>
      <c r="L37" s="90"/>
      <c r="M37" s="90"/>
      <c r="N37" s="90"/>
      <c r="O37" s="90" t="s">
        <v>2</v>
      </c>
      <c r="P37" s="90"/>
      <c r="Q37" s="90"/>
      <c r="R37" s="90"/>
      <c r="S37" s="90"/>
      <c r="T37" s="90"/>
      <c r="U37" s="90"/>
      <c r="V37" s="90"/>
      <c r="W37" s="90" t="s">
        <v>2</v>
      </c>
      <c r="X37" s="90"/>
      <c r="Y37" s="90"/>
      <c r="Z37" s="90"/>
      <c r="AA37" s="90"/>
      <c r="AB37" s="90"/>
      <c r="AC37" s="90"/>
      <c r="AD37" s="90"/>
      <c r="AE37" s="90" t="s">
        <v>2</v>
      </c>
      <c r="AF37" s="90"/>
      <c r="AG37" s="90"/>
      <c r="AH37" s="90"/>
      <c r="AI37" s="90"/>
      <c r="AJ37" s="90"/>
      <c r="AK37" s="90"/>
      <c r="AL37" s="90"/>
      <c r="AM37" s="90" t="s">
        <v>2</v>
      </c>
      <c r="AN37" s="90"/>
      <c r="AO37" s="90"/>
      <c r="AP37" s="90"/>
      <c r="AQ37" s="90"/>
      <c r="AR37" s="90"/>
      <c r="AS37" s="90"/>
      <c r="AT37" s="90"/>
      <c r="AU37" s="90" t="s">
        <v>2</v>
      </c>
      <c r="AV37" s="90"/>
      <c r="AW37" s="90"/>
      <c r="AX37" s="90"/>
      <c r="AY37" s="90"/>
      <c r="AZ37" s="90"/>
      <c r="BA37" s="90"/>
      <c r="BB37" s="90"/>
      <c r="BC37" s="90" t="s">
        <v>2</v>
      </c>
      <c r="BD37" s="90"/>
      <c r="BE37" s="90"/>
      <c r="BF37" s="90"/>
      <c r="BG37" s="90"/>
      <c r="BH37" s="90"/>
      <c r="BI37" s="90"/>
      <c r="BJ37" s="90"/>
      <c r="BK37" s="90" t="s">
        <v>2</v>
      </c>
      <c r="BL37" s="90"/>
      <c r="BM37" s="90"/>
      <c r="BN37" s="90"/>
      <c r="BO37" s="90"/>
      <c r="BP37" s="90"/>
      <c r="BQ37" s="90"/>
      <c r="BR37" s="90"/>
      <c r="BS37" s="90" t="s">
        <v>2</v>
      </c>
      <c r="BT37" s="90"/>
      <c r="BU37" s="90"/>
      <c r="BV37" s="90"/>
      <c r="BW37" s="90"/>
      <c r="BX37" s="90"/>
      <c r="BY37" s="90"/>
      <c r="BZ37" s="90"/>
      <c r="CA37" s="90" t="s">
        <v>2</v>
      </c>
      <c r="CB37" s="90"/>
      <c r="CC37" s="90"/>
      <c r="CD37" s="90"/>
      <c r="CE37" s="90"/>
      <c r="CF37" s="90"/>
      <c r="CG37" s="90"/>
      <c r="CH37" s="90"/>
      <c r="CI37" s="90" t="s">
        <v>2</v>
      </c>
      <c r="CJ37" s="90"/>
      <c r="CK37" s="90"/>
      <c r="CL37" s="90"/>
      <c r="CM37" s="90"/>
      <c r="CN37" s="90"/>
      <c r="CO37" s="90"/>
      <c r="CP37" s="90"/>
      <c r="CQ37" s="90" t="s">
        <v>2</v>
      </c>
      <c r="CR37" s="90"/>
      <c r="CS37" s="90"/>
      <c r="CT37" s="90"/>
      <c r="CU37" s="90"/>
      <c r="CV37" s="90"/>
      <c r="CW37" s="90"/>
      <c r="CX37" s="90"/>
    </row>
    <row r="38" spans="1:256" ht="23.25" hidden="1" x14ac:dyDescent="0.35"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 t="s">
        <v>2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</row>
    <row r="39" spans="1:256" ht="23.25" hidden="1" x14ac:dyDescent="0.35"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</row>
    <row r="40" spans="1:256" ht="23.25" hidden="1" x14ac:dyDescent="0.35"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</row>
    <row r="41" spans="1:256" ht="23.25" hidden="1" x14ac:dyDescent="0.35"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</row>
    <row r="42" spans="1:256" ht="23.25" hidden="1" x14ac:dyDescent="0.35"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DH42" s="66">
        <v>1</v>
      </c>
      <c r="DI42" s="66" t="s">
        <v>2</v>
      </c>
      <c r="DJ42" s="66" t="s">
        <v>2</v>
      </c>
      <c r="DK42" s="66" t="s">
        <v>2</v>
      </c>
      <c r="DL42" s="66">
        <f>DH42+1</f>
        <v>2</v>
      </c>
      <c r="DM42" s="66" t="s">
        <v>2</v>
      </c>
      <c r="DN42" s="66" t="s">
        <v>2</v>
      </c>
      <c r="DO42" s="66" t="s">
        <v>2</v>
      </c>
      <c r="DP42" s="66">
        <f>DL42+1</f>
        <v>3</v>
      </c>
      <c r="DQ42" s="66" t="s">
        <v>2</v>
      </c>
      <c r="DR42" s="66" t="s">
        <v>2</v>
      </c>
      <c r="DS42" s="66" t="s">
        <v>2</v>
      </c>
      <c r="DT42" s="66">
        <f>DP42+1</f>
        <v>4</v>
      </c>
      <c r="DU42" s="66" t="s">
        <v>2</v>
      </c>
      <c r="DV42" s="66" t="s">
        <v>2</v>
      </c>
      <c r="DW42" s="66" t="s">
        <v>2</v>
      </c>
      <c r="DX42" s="66">
        <f>DT42+1</f>
        <v>5</v>
      </c>
      <c r="DY42" s="66" t="s">
        <v>2</v>
      </c>
      <c r="DZ42" s="66" t="s">
        <v>2</v>
      </c>
      <c r="EA42" s="66" t="s">
        <v>2</v>
      </c>
      <c r="EB42" s="66">
        <f>DX42+1</f>
        <v>6</v>
      </c>
      <c r="EC42" s="66" t="s">
        <v>2</v>
      </c>
      <c r="ED42" s="66" t="s">
        <v>2</v>
      </c>
      <c r="EE42" s="66" t="s">
        <v>2</v>
      </c>
      <c r="EF42" s="66">
        <f>EB42+1</f>
        <v>7</v>
      </c>
      <c r="EG42" s="66" t="s">
        <v>2</v>
      </c>
      <c r="EH42" s="66" t="s">
        <v>2</v>
      </c>
      <c r="EI42" s="66" t="s">
        <v>2</v>
      </c>
      <c r="EJ42" s="66">
        <f>EF42+1</f>
        <v>8</v>
      </c>
      <c r="EK42" s="66" t="s">
        <v>2</v>
      </c>
      <c r="EL42" s="66" t="s">
        <v>2</v>
      </c>
      <c r="EM42" s="66" t="s">
        <v>2</v>
      </c>
      <c r="EN42" s="66">
        <f>EJ42+1</f>
        <v>9</v>
      </c>
      <c r="EO42" s="66" t="s">
        <v>2</v>
      </c>
      <c r="EP42" s="66" t="s">
        <v>2</v>
      </c>
      <c r="EQ42" s="66" t="s">
        <v>2</v>
      </c>
      <c r="ER42" s="66">
        <f>EN42+1</f>
        <v>10</v>
      </c>
      <c r="ES42" s="66" t="s">
        <v>2</v>
      </c>
      <c r="ET42" s="66" t="s">
        <v>2</v>
      </c>
      <c r="EU42" s="66" t="s">
        <v>2</v>
      </c>
      <c r="EV42" s="66">
        <f>ER42+1</f>
        <v>11</v>
      </c>
      <c r="EW42" s="66" t="s">
        <v>2</v>
      </c>
      <c r="EX42" s="66" t="s">
        <v>2</v>
      </c>
      <c r="EY42" s="66" t="s">
        <v>2</v>
      </c>
      <c r="EZ42" s="66">
        <f>EV42+1</f>
        <v>12</v>
      </c>
      <c r="FA42" s="66" t="s">
        <v>2</v>
      </c>
      <c r="FB42" s="66" t="s">
        <v>2</v>
      </c>
      <c r="FC42" s="66" t="s">
        <v>2</v>
      </c>
      <c r="FD42" s="66">
        <f>EZ42+1</f>
        <v>13</v>
      </c>
      <c r="FE42" s="66" t="s">
        <v>2</v>
      </c>
      <c r="FF42" s="66" t="s">
        <v>2</v>
      </c>
      <c r="FG42" s="66" t="s">
        <v>2</v>
      </c>
      <c r="FH42" s="66">
        <f>FD42+1</f>
        <v>14</v>
      </c>
      <c r="FI42" s="66" t="s">
        <v>2</v>
      </c>
      <c r="FJ42" s="66" t="s">
        <v>2</v>
      </c>
      <c r="FK42" s="66" t="s">
        <v>2</v>
      </c>
      <c r="FL42" s="66">
        <f>FH42+1</f>
        <v>15</v>
      </c>
      <c r="FM42" s="66" t="s">
        <v>2</v>
      </c>
      <c r="FN42" s="66" t="s">
        <v>2</v>
      </c>
      <c r="FO42" s="66" t="s">
        <v>2</v>
      </c>
      <c r="FP42" s="66">
        <f>FL42+1</f>
        <v>16</v>
      </c>
      <c r="FQ42" s="66" t="s">
        <v>2</v>
      </c>
      <c r="FR42" s="66" t="s">
        <v>2</v>
      </c>
      <c r="FS42" s="66" t="s">
        <v>2</v>
      </c>
      <c r="FT42" s="66">
        <f>FP42+1</f>
        <v>17</v>
      </c>
      <c r="FU42" s="66" t="s">
        <v>2</v>
      </c>
      <c r="FV42" s="66" t="s">
        <v>2</v>
      </c>
      <c r="FW42" s="66" t="s">
        <v>2</v>
      </c>
      <c r="FX42" s="66">
        <f>FT42+1</f>
        <v>18</v>
      </c>
      <c r="FY42" s="66" t="s">
        <v>2</v>
      </c>
      <c r="FZ42" s="66" t="s">
        <v>2</v>
      </c>
      <c r="GA42" s="66" t="s">
        <v>2</v>
      </c>
      <c r="GB42" s="66">
        <f>FX42+1</f>
        <v>19</v>
      </c>
      <c r="GC42" s="66" t="s">
        <v>2</v>
      </c>
      <c r="GD42" s="66" t="s">
        <v>2</v>
      </c>
      <c r="GE42" s="66" t="s">
        <v>2</v>
      </c>
      <c r="GF42" s="66">
        <f>GB42+1</f>
        <v>20</v>
      </c>
      <c r="GG42" s="66" t="s">
        <v>2</v>
      </c>
      <c r="GH42" s="66" t="s">
        <v>2</v>
      </c>
      <c r="GI42" s="66" t="s">
        <v>2</v>
      </c>
      <c r="GJ42" s="66">
        <f>GF42+1</f>
        <v>21</v>
      </c>
      <c r="GK42" s="66" t="s">
        <v>2</v>
      </c>
      <c r="GL42" s="66" t="s">
        <v>2</v>
      </c>
      <c r="GM42" s="66" t="s">
        <v>2</v>
      </c>
      <c r="GN42" s="66">
        <f>GJ42+1</f>
        <v>22</v>
      </c>
      <c r="GO42" s="66" t="s">
        <v>2</v>
      </c>
      <c r="GP42" s="66" t="s">
        <v>2</v>
      </c>
      <c r="GQ42" s="66" t="s">
        <v>2</v>
      </c>
      <c r="GR42" s="66">
        <f>GN42+1</f>
        <v>23</v>
      </c>
      <c r="GS42" s="66" t="s">
        <v>2</v>
      </c>
      <c r="GT42" s="66" t="s">
        <v>2</v>
      </c>
      <c r="GU42" s="66" t="s">
        <v>2</v>
      </c>
      <c r="GV42" s="66">
        <f>GR42+1</f>
        <v>24</v>
      </c>
      <c r="GW42" s="66" t="s">
        <v>2</v>
      </c>
      <c r="GX42" s="66" t="s">
        <v>2</v>
      </c>
      <c r="GY42" s="66" t="s">
        <v>2</v>
      </c>
      <c r="GZ42" s="66">
        <f>GV42+1</f>
        <v>25</v>
      </c>
      <c r="HA42" s="66" t="s">
        <v>2</v>
      </c>
      <c r="HB42" s="66" t="s">
        <v>2</v>
      </c>
      <c r="HC42" s="66" t="s">
        <v>2</v>
      </c>
      <c r="HD42" s="66">
        <f>GZ42+1</f>
        <v>26</v>
      </c>
      <c r="HE42" s="66" t="s">
        <v>2</v>
      </c>
      <c r="HF42" s="66" t="s">
        <v>2</v>
      </c>
      <c r="HG42" s="66" t="s">
        <v>2</v>
      </c>
      <c r="HH42" s="66">
        <f>HD42+1</f>
        <v>27</v>
      </c>
      <c r="HI42" s="66" t="s">
        <v>2</v>
      </c>
      <c r="HJ42" s="66" t="s">
        <v>2</v>
      </c>
      <c r="HK42" s="66" t="s">
        <v>2</v>
      </c>
      <c r="HL42" s="66">
        <f>HH42+1</f>
        <v>28</v>
      </c>
      <c r="HM42" s="66" t="s">
        <v>2</v>
      </c>
      <c r="HN42" s="66" t="s">
        <v>2</v>
      </c>
      <c r="HO42" s="66" t="s">
        <v>2</v>
      </c>
      <c r="HP42" s="66">
        <f>HL42+1</f>
        <v>29</v>
      </c>
      <c r="HQ42" s="66" t="s">
        <v>2</v>
      </c>
      <c r="HR42" s="66" t="s">
        <v>2</v>
      </c>
      <c r="HS42" s="66" t="s">
        <v>2</v>
      </c>
      <c r="HT42" s="66">
        <f>HP42+1</f>
        <v>30</v>
      </c>
      <c r="HU42" s="66" t="s">
        <v>2</v>
      </c>
      <c r="HV42" s="66" t="s">
        <v>2</v>
      </c>
      <c r="HW42" s="66" t="s">
        <v>2</v>
      </c>
      <c r="HX42" s="66">
        <f>HT42+1</f>
        <v>31</v>
      </c>
      <c r="HY42" s="66" t="s">
        <v>2</v>
      </c>
      <c r="HZ42" s="66" t="s">
        <v>2</v>
      </c>
      <c r="IA42" s="66" t="s">
        <v>2</v>
      </c>
      <c r="IB42" s="66">
        <f>HX42+1</f>
        <v>32</v>
      </c>
      <c r="IC42" s="66" t="s">
        <v>2</v>
      </c>
      <c r="ID42" s="66" t="s">
        <v>2</v>
      </c>
      <c r="IE42" s="66" t="s">
        <v>2</v>
      </c>
      <c r="IF42" s="66">
        <f>IB42+1</f>
        <v>33</v>
      </c>
      <c r="IG42" s="66" t="s">
        <v>2</v>
      </c>
      <c r="IH42" s="66" t="s">
        <v>2</v>
      </c>
      <c r="II42" s="66" t="s">
        <v>2</v>
      </c>
      <c r="IJ42" s="66">
        <f>IF42+1</f>
        <v>34</v>
      </c>
      <c r="IK42" s="66" t="s">
        <v>2</v>
      </c>
      <c r="IL42" s="66" t="s">
        <v>2</v>
      </c>
      <c r="IM42" s="66" t="s">
        <v>2</v>
      </c>
      <c r="IN42" s="66">
        <f>IJ42+1</f>
        <v>35</v>
      </c>
      <c r="IO42" s="66" t="s">
        <v>2</v>
      </c>
      <c r="IP42" s="66" t="s">
        <v>2</v>
      </c>
      <c r="IQ42" s="66" t="s">
        <v>2</v>
      </c>
      <c r="IR42" s="66">
        <f>IN42+1</f>
        <v>36</v>
      </c>
    </row>
    <row r="43" spans="1:256" ht="23.25" hidden="1" x14ac:dyDescent="0.35"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</row>
    <row r="44" spans="1:256" ht="23.25" x14ac:dyDescent="0.35"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</row>
    <row r="45" spans="1:256" ht="23.25" x14ac:dyDescent="0.35"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</row>
    <row r="46" spans="1:256" ht="23.25" x14ac:dyDescent="0.35"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</row>
    <row r="47" spans="1:256" ht="23.25" x14ac:dyDescent="0.35"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</row>
    <row r="48" spans="1:256" ht="23.25" x14ac:dyDescent="0.35"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</row>
    <row r="49" spans="3:102" ht="23.25" x14ac:dyDescent="0.35"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</row>
    <row r="50" spans="3:102" ht="23.25" x14ac:dyDescent="0.35"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</row>
    <row r="51" spans="3:102" ht="23.25" x14ac:dyDescent="0.35"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</row>
    <row r="52" spans="3:102" ht="23.25" x14ac:dyDescent="0.35"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</row>
    <row r="53" spans="3:102" ht="23.25" x14ac:dyDescent="0.35"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</row>
    <row r="54" spans="3:102" ht="23.25" x14ac:dyDescent="0.35"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</row>
    <row r="55" spans="3:102" ht="23.25" x14ac:dyDescent="0.35"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</row>
    <row r="56" spans="3:102" ht="23.25" x14ac:dyDescent="0.35"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</row>
    <row r="57" spans="3:102" ht="23.25" x14ac:dyDescent="0.35"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</row>
    <row r="58" spans="3:102" ht="23.25" x14ac:dyDescent="0.35"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</row>
    <row r="59" spans="3:102" ht="23.25" x14ac:dyDescent="0.35"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</row>
    <row r="60" spans="3:102" ht="23.25" x14ac:dyDescent="0.35"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</row>
    <row r="61" spans="3:102" ht="23.25" x14ac:dyDescent="0.35"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</row>
    <row r="62" spans="3:102" ht="23.25" x14ac:dyDescent="0.35"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90"/>
      <c r="CW62" s="90"/>
      <c r="CX62" s="90"/>
    </row>
    <row r="63" spans="3:102" ht="23.25" x14ac:dyDescent="0.35"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90"/>
      <c r="CW63" s="90"/>
      <c r="CX63" s="90"/>
    </row>
    <row r="64" spans="3:102" ht="23.25" x14ac:dyDescent="0.35"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90"/>
      <c r="CW64" s="90"/>
      <c r="CX64" s="90"/>
    </row>
    <row r="65" spans="3:102" ht="23.25" x14ac:dyDescent="0.35"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  <c r="CG65" s="90"/>
      <c r="CH65" s="90"/>
      <c r="CI65" s="90"/>
      <c r="CJ65" s="90"/>
      <c r="CK65" s="90"/>
      <c r="CL65" s="90"/>
      <c r="CM65" s="90"/>
      <c r="CN65" s="90"/>
      <c r="CO65" s="90"/>
      <c r="CP65" s="90"/>
      <c r="CQ65" s="90"/>
      <c r="CR65" s="90"/>
      <c r="CS65" s="90"/>
      <c r="CT65" s="90"/>
      <c r="CU65" s="90"/>
      <c r="CV65" s="90"/>
      <c r="CW65" s="90"/>
      <c r="CX65" s="90"/>
    </row>
    <row r="66" spans="3:102" ht="23.25" x14ac:dyDescent="0.35"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0"/>
    </row>
    <row r="67" spans="3:102" ht="23.25" x14ac:dyDescent="0.35"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90"/>
      <c r="CW67" s="90"/>
      <c r="CX67" s="90"/>
    </row>
    <row r="68" spans="3:102" ht="23.25" x14ac:dyDescent="0.35"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  <c r="CG68" s="90"/>
      <c r="CH68" s="90"/>
      <c r="CI68" s="90"/>
      <c r="CJ68" s="90"/>
      <c r="CK68" s="90"/>
      <c r="CL68" s="90"/>
      <c r="CM68" s="90"/>
      <c r="CN68" s="90"/>
      <c r="CO68" s="90"/>
      <c r="CP68" s="90"/>
      <c r="CQ68" s="90"/>
      <c r="CR68" s="90"/>
      <c r="CS68" s="90"/>
      <c r="CT68" s="90"/>
      <c r="CU68" s="90"/>
      <c r="CV68" s="90"/>
      <c r="CW68" s="90"/>
      <c r="CX68" s="90"/>
    </row>
    <row r="69" spans="3:102" ht="23.25" x14ac:dyDescent="0.35"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0"/>
    </row>
    <row r="70" spans="3:102" ht="23.25" x14ac:dyDescent="0.35"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</row>
    <row r="71" spans="3:102" ht="23.25" x14ac:dyDescent="0.35"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</row>
    <row r="72" spans="3:102" ht="23.25" x14ac:dyDescent="0.35"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0"/>
      <c r="CF72" s="90"/>
      <c r="CG72" s="90"/>
      <c r="CH72" s="90"/>
      <c r="CI72" s="90"/>
      <c r="CJ72" s="90"/>
      <c r="CK72" s="90"/>
      <c r="CL72" s="90"/>
      <c r="CM72" s="90"/>
      <c r="CN72" s="90"/>
      <c r="CO72" s="90"/>
      <c r="CP72" s="90"/>
      <c r="CQ72" s="90"/>
      <c r="CR72" s="90"/>
      <c r="CS72" s="90"/>
      <c r="CT72" s="90"/>
      <c r="CU72" s="90"/>
      <c r="CV72" s="90"/>
      <c r="CW72" s="90"/>
      <c r="CX72" s="90"/>
    </row>
    <row r="73" spans="3:102" ht="23.25" x14ac:dyDescent="0.35"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0"/>
    </row>
    <row r="74" spans="3:102" ht="23.25" x14ac:dyDescent="0.35"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  <c r="CG74" s="90"/>
      <c r="CH74" s="90"/>
      <c r="CI74" s="90"/>
      <c r="CJ74" s="90"/>
      <c r="CK74" s="90"/>
      <c r="CL74" s="90"/>
      <c r="CM74" s="90"/>
      <c r="CN74" s="90"/>
      <c r="CO74" s="90"/>
      <c r="CP74" s="90"/>
      <c r="CQ74" s="90"/>
      <c r="CR74" s="90"/>
      <c r="CS74" s="90"/>
      <c r="CT74" s="90"/>
      <c r="CU74" s="90"/>
      <c r="CV74" s="90"/>
      <c r="CW74" s="90"/>
      <c r="CX74" s="90"/>
    </row>
    <row r="75" spans="3:102" ht="23.25" x14ac:dyDescent="0.35"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  <c r="CG75" s="90"/>
      <c r="CH75" s="90"/>
      <c r="CI75" s="90"/>
      <c r="CJ75" s="90"/>
      <c r="CK75" s="90"/>
      <c r="CL75" s="90"/>
      <c r="CM75" s="90"/>
      <c r="CN75" s="90"/>
      <c r="CO75" s="90"/>
      <c r="CP75" s="90"/>
      <c r="CQ75" s="90"/>
      <c r="CR75" s="90"/>
      <c r="CS75" s="90"/>
      <c r="CT75" s="90"/>
      <c r="CU75" s="90"/>
      <c r="CV75" s="90"/>
      <c r="CW75" s="90"/>
      <c r="CX75" s="90"/>
    </row>
    <row r="76" spans="3:102" ht="23.25" x14ac:dyDescent="0.35"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  <c r="CG76" s="90"/>
      <c r="CH76" s="90"/>
      <c r="CI76" s="90"/>
      <c r="CJ76" s="90"/>
      <c r="CK76" s="90"/>
      <c r="CL76" s="90"/>
      <c r="CM76" s="90"/>
      <c r="CN76" s="90"/>
      <c r="CO76" s="90"/>
      <c r="CP76" s="90"/>
      <c r="CQ76" s="90"/>
      <c r="CR76" s="90"/>
      <c r="CS76" s="90"/>
      <c r="CT76" s="90"/>
      <c r="CU76" s="90"/>
      <c r="CV76" s="90"/>
      <c r="CW76" s="90"/>
      <c r="CX76" s="90"/>
    </row>
    <row r="77" spans="3:102" ht="23.25" x14ac:dyDescent="0.35"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  <c r="CG77" s="90"/>
      <c r="CH77" s="90"/>
      <c r="CI77" s="90"/>
      <c r="CJ77" s="90"/>
      <c r="CK77" s="90"/>
      <c r="CL77" s="90"/>
      <c r="CM77" s="90"/>
      <c r="CN77" s="90"/>
      <c r="CO77" s="90"/>
      <c r="CP77" s="90"/>
      <c r="CQ77" s="90"/>
      <c r="CR77" s="90"/>
      <c r="CS77" s="90"/>
      <c r="CT77" s="90"/>
      <c r="CU77" s="90"/>
      <c r="CV77" s="90"/>
      <c r="CW77" s="90"/>
      <c r="CX77" s="90"/>
    </row>
    <row r="78" spans="3:102" ht="23.25" x14ac:dyDescent="0.35"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  <c r="CV78" s="90"/>
      <c r="CW78" s="90"/>
      <c r="CX78" s="90"/>
    </row>
    <row r="79" spans="3:102" ht="23.25" x14ac:dyDescent="0.35"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0"/>
    </row>
    <row r="80" spans="3:102" ht="23.25" x14ac:dyDescent="0.35"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  <c r="CG80" s="90"/>
      <c r="CH80" s="90"/>
      <c r="CI80" s="90"/>
      <c r="CJ80" s="90"/>
      <c r="CK80" s="90"/>
      <c r="CL80" s="90"/>
      <c r="CM80" s="90"/>
      <c r="CN80" s="90"/>
      <c r="CO80" s="90"/>
      <c r="CP80" s="90"/>
      <c r="CQ80" s="90"/>
      <c r="CR80" s="90"/>
      <c r="CS80" s="90"/>
      <c r="CT80" s="90"/>
      <c r="CU80" s="90"/>
      <c r="CV80" s="90"/>
      <c r="CW80" s="90"/>
      <c r="CX80" s="90"/>
    </row>
    <row r="81" spans="3:102" ht="23.25" x14ac:dyDescent="0.35"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  <c r="CG81" s="90"/>
      <c r="CH81" s="90"/>
      <c r="CI81" s="90"/>
      <c r="CJ81" s="90"/>
      <c r="CK81" s="90"/>
      <c r="CL81" s="90"/>
      <c r="CM81" s="90"/>
      <c r="CN81" s="90"/>
      <c r="CO81" s="90"/>
      <c r="CP81" s="90"/>
      <c r="CQ81" s="90"/>
      <c r="CR81" s="90"/>
      <c r="CS81" s="90"/>
      <c r="CT81" s="90"/>
      <c r="CU81" s="90"/>
      <c r="CV81" s="90"/>
      <c r="CW81" s="90"/>
      <c r="CX81" s="90"/>
    </row>
    <row r="82" spans="3:102" ht="23.25" x14ac:dyDescent="0.35"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  <c r="CG82" s="90"/>
      <c r="CH82" s="90"/>
      <c r="CI82" s="90"/>
      <c r="CJ82" s="90"/>
      <c r="CK82" s="90"/>
      <c r="CL82" s="90"/>
      <c r="CM82" s="90"/>
      <c r="CN82" s="90"/>
      <c r="CO82" s="90"/>
      <c r="CP82" s="90"/>
      <c r="CQ82" s="90"/>
      <c r="CR82" s="90"/>
      <c r="CS82" s="90"/>
      <c r="CT82" s="90"/>
      <c r="CU82" s="90"/>
      <c r="CV82" s="90"/>
      <c r="CW82" s="90"/>
      <c r="CX82" s="90"/>
    </row>
    <row r="83" spans="3:102" ht="23.25" x14ac:dyDescent="0.35"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  <c r="CG83" s="90"/>
      <c r="CH83" s="90"/>
      <c r="CI83" s="90"/>
      <c r="CJ83" s="90"/>
      <c r="CK83" s="90"/>
      <c r="CL83" s="90"/>
      <c r="CM83" s="90"/>
      <c r="CN83" s="90"/>
      <c r="CO83" s="90"/>
      <c r="CP83" s="90"/>
      <c r="CQ83" s="90"/>
      <c r="CR83" s="90"/>
      <c r="CS83" s="90"/>
      <c r="CT83" s="90"/>
      <c r="CU83" s="90"/>
      <c r="CV83" s="90"/>
      <c r="CW83" s="90"/>
      <c r="CX83" s="90"/>
    </row>
    <row r="84" spans="3:102" ht="23.25" x14ac:dyDescent="0.35"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  <c r="CG84" s="90"/>
      <c r="CH84" s="90"/>
      <c r="CI84" s="90"/>
      <c r="CJ84" s="90"/>
      <c r="CK84" s="90"/>
      <c r="CL84" s="90"/>
      <c r="CM84" s="90"/>
      <c r="CN84" s="90"/>
      <c r="CO84" s="90"/>
      <c r="CP84" s="90"/>
      <c r="CQ84" s="90"/>
      <c r="CR84" s="90"/>
      <c r="CS84" s="90"/>
      <c r="CT84" s="90"/>
      <c r="CU84" s="90"/>
      <c r="CV84" s="90"/>
      <c r="CW84" s="90"/>
      <c r="CX84" s="90"/>
    </row>
    <row r="85" spans="3:102" ht="23.25" x14ac:dyDescent="0.35"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  <c r="CR85" s="90"/>
      <c r="CS85" s="90"/>
      <c r="CT85" s="90"/>
      <c r="CU85" s="90"/>
      <c r="CV85" s="90"/>
      <c r="CW85" s="90"/>
      <c r="CX85" s="90"/>
    </row>
    <row r="86" spans="3:102" ht="23.25" x14ac:dyDescent="0.35"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</row>
    <row r="87" spans="3:102" ht="23.25" x14ac:dyDescent="0.35"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0"/>
    </row>
    <row r="88" spans="3:102" ht="23.25" x14ac:dyDescent="0.35"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  <c r="CG88" s="90"/>
      <c r="CH88" s="90"/>
      <c r="CI88" s="90"/>
      <c r="CJ88" s="90"/>
      <c r="CK88" s="90"/>
      <c r="CL88" s="90"/>
      <c r="CM88" s="90"/>
      <c r="CN88" s="90"/>
      <c r="CO88" s="90"/>
      <c r="CP88" s="90"/>
      <c r="CQ88" s="90"/>
      <c r="CR88" s="90"/>
      <c r="CS88" s="90"/>
      <c r="CT88" s="90"/>
      <c r="CU88" s="90"/>
      <c r="CV88" s="90"/>
      <c r="CW88" s="90"/>
      <c r="CX88" s="90"/>
    </row>
    <row r="89" spans="3:102" ht="23.25" x14ac:dyDescent="0.35"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  <c r="CG89" s="90"/>
      <c r="CH89" s="90"/>
      <c r="CI89" s="90"/>
      <c r="CJ89" s="90"/>
      <c r="CK89" s="90"/>
      <c r="CL89" s="90"/>
      <c r="CM89" s="90"/>
      <c r="CN89" s="90"/>
      <c r="CO89" s="90"/>
      <c r="CP89" s="90"/>
      <c r="CQ89" s="90"/>
      <c r="CR89" s="90"/>
      <c r="CS89" s="90"/>
      <c r="CT89" s="90"/>
      <c r="CU89" s="90"/>
      <c r="CV89" s="90"/>
      <c r="CW89" s="90"/>
      <c r="CX89" s="90"/>
    </row>
    <row r="90" spans="3:102" ht="23.25" x14ac:dyDescent="0.35"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  <c r="CG90" s="90"/>
      <c r="CH90" s="90"/>
      <c r="CI90" s="90"/>
      <c r="CJ90" s="90"/>
      <c r="CK90" s="90"/>
      <c r="CL90" s="90"/>
      <c r="CM90" s="90"/>
      <c r="CN90" s="90"/>
      <c r="CO90" s="90"/>
      <c r="CP90" s="90"/>
      <c r="CQ90" s="90"/>
      <c r="CR90" s="90"/>
      <c r="CS90" s="90"/>
      <c r="CT90" s="90"/>
      <c r="CU90" s="90"/>
      <c r="CV90" s="90"/>
      <c r="CW90" s="90"/>
      <c r="CX90" s="90"/>
    </row>
    <row r="91" spans="3:102" ht="23.25" x14ac:dyDescent="0.35"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  <c r="CG91" s="90"/>
      <c r="CH91" s="90"/>
      <c r="CI91" s="90"/>
      <c r="CJ91" s="90"/>
      <c r="CK91" s="90"/>
      <c r="CL91" s="90"/>
      <c r="CM91" s="90"/>
      <c r="CN91" s="90"/>
      <c r="CO91" s="90"/>
      <c r="CP91" s="90"/>
      <c r="CQ91" s="90"/>
      <c r="CR91" s="90"/>
      <c r="CS91" s="90"/>
      <c r="CT91" s="90"/>
      <c r="CU91" s="90"/>
      <c r="CV91" s="90"/>
      <c r="CW91" s="90"/>
      <c r="CX91" s="90"/>
    </row>
    <row r="92" spans="3:102" ht="23.25" x14ac:dyDescent="0.35"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0"/>
      <c r="CF92" s="90"/>
      <c r="CG92" s="90"/>
      <c r="CH92" s="90"/>
      <c r="CI92" s="90"/>
      <c r="CJ92" s="90"/>
      <c r="CK92" s="90"/>
      <c r="CL92" s="90"/>
      <c r="CM92" s="90"/>
      <c r="CN92" s="90"/>
      <c r="CO92" s="90"/>
      <c r="CP92" s="90"/>
      <c r="CQ92" s="90"/>
      <c r="CR92" s="90"/>
      <c r="CS92" s="90"/>
      <c r="CT92" s="90"/>
      <c r="CU92" s="90"/>
      <c r="CV92" s="90"/>
      <c r="CW92" s="90"/>
      <c r="CX92" s="90"/>
    </row>
    <row r="93" spans="3:102" ht="23.25" x14ac:dyDescent="0.35"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  <c r="CG93" s="90"/>
      <c r="CH93" s="90"/>
      <c r="CI93" s="90"/>
      <c r="CJ93" s="90"/>
      <c r="CK93" s="90"/>
      <c r="CL93" s="90"/>
      <c r="CM93" s="90"/>
      <c r="CN93" s="90"/>
      <c r="CO93" s="90"/>
      <c r="CP93" s="90"/>
      <c r="CQ93" s="90"/>
      <c r="CR93" s="90"/>
      <c r="CS93" s="90"/>
      <c r="CT93" s="90"/>
      <c r="CU93" s="90"/>
      <c r="CV93" s="90"/>
      <c r="CW93" s="90"/>
      <c r="CX93" s="90"/>
    </row>
    <row r="94" spans="3:102" ht="23.25" x14ac:dyDescent="0.35"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  <c r="CG94" s="90"/>
      <c r="CH94" s="90"/>
      <c r="CI94" s="90"/>
      <c r="CJ94" s="90"/>
      <c r="CK94" s="90"/>
      <c r="CL94" s="90"/>
      <c r="CM94" s="90"/>
      <c r="CN94" s="90"/>
      <c r="CO94" s="90"/>
      <c r="CP94" s="90"/>
      <c r="CQ94" s="90"/>
      <c r="CR94" s="90"/>
      <c r="CS94" s="90"/>
      <c r="CT94" s="90"/>
      <c r="CU94" s="90"/>
      <c r="CV94" s="90"/>
      <c r="CW94" s="90"/>
      <c r="CX94" s="90"/>
    </row>
    <row r="95" spans="3:102" ht="23.25" x14ac:dyDescent="0.35"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  <c r="CG95" s="90"/>
      <c r="CH95" s="90"/>
      <c r="CI95" s="90"/>
      <c r="CJ95" s="90"/>
      <c r="CK95" s="90"/>
      <c r="CL95" s="90"/>
      <c r="CM95" s="90"/>
      <c r="CN95" s="90"/>
      <c r="CO95" s="90"/>
      <c r="CP95" s="90"/>
      <c r="CQ95" s="90"/>
      <c r="CR95" s="90"/>
      <c r="CS95" s="90"/>
      <c r="CT95" s="90"/>
      <c r="CU95" s="90"/>
      <c r="CV95" s="90"/>
      <c r="CW95" s="90"/>
      <c r="CX95" s="90"/>
    </row>
    <row r="96" spans="3:102" ht="23.25" x14ac:dyDescent="0.35"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  <c r="CG96" s="90"/>
      <c r="CH96" s="90"/>
      <c r="CI96" s="90"/>
      <c r="CJ96" s="90"/>
      <c r="CK96" s="90"/>
      <c r="CL96" s="90"/>
      <c r="CM96" s="90"/>
      <c r="CN96" s="90"/>
      <c r="CO96" s="90"/>
      <c r="CP96" s="90"/>
      <c r="CQ96" s="90"/>
      <c r="CR96" s="90"/>
      <c r="CS96" s="90"/>
      <c r="CT96" s="90"/>
      <c r="CU96" s="90"/>
      <c r="CV96" s="90"/>
      <c r="CW96" s="90"/>
      <c r="CX96" s="90"/>
    </row>
    <row r="97" spans="3:102" ht="23.25" x14ac:dyDescent="0.35"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  <c r="CG97" s="90"/>
      <c r="CH97" s="90"/>
      <c r="CI97" s="90"/>
      <c r="CJ97" s="90"/>
      <c r="CK97" s="90"/>
      <c r="CL97" s="90"/>
      <c r="CM97" s="90"/>
      <c r="CN97" s="90"/>
      <c r="CO97" s="90"/>
      <c r="CP97" s="90"/>
      <c r="CQ97" s="90"/>
      <c r="CR97" s="90"/>
      <c r="CS97" s="90"/>
      <c r="CT97" s="90"/>
      <c r="CU97" s="90"/>
      <c r="CV97" s="90"/>
      <c r="CW97" s="90"/>
      <c r="CX97" s="90"/>
    </row>
    <row r="98" spans="3:102" ht="23.25" x14ac:dyDescent="0.35"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  <c r="CV98" s="90"/>
      <c r="CW98" s="90"/>
      <c r="CX98" s="90"/>
    </row>
    <row r="99" spans="3:102" ht="23.25" x14ac:dyDescent="0.35"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  <c r="CG99" s="90"/>
      <c r="CH99" s="90"/>
      <c r="CI99" s="90"/>
      <c r="CJ99" s="90"/>
      <c r="CK99" s="90"/>
      <c r="CL99" s="90"/>
      <c r="CM99" s="90"/>
      <c r="CN99" s="90"/>
      <c r="CO99" s="90"/>
      <c r="CP99" s="90"/>
      <c r="CQ99" s="90"/>
      <c r="CR99" s="90"/>
      <c r="CS99" s="90"/>
      <c r="CT99" s="90"/>
      <c r="CU99" s="90"/>
      <c r="CV99" s="90"/>
      <c r="CW99" s="90"/>
      <c r="CX99" s="90"/>
    </row>
    <row r="100" spans="3:102" ht="23.25" x14ac:dyDescent="0.35"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  <c r="CG100" s="90"/>
      <c r="CH100" s="90"/>
      <c r="CI100" s="90"/>
      <c r="CJ100" s="90"/>
      <c r="CK100" s="90"/>
      <c r="CL100" s="90"/>
      <c r="CM100" s="90"/>
      <c r="CN100" s="90"/>
      <c r="CO100" s="90"/>
      <c r="CP100" s="90"/>
      <c r="CQ100" s="90"/>
      <c r="CR100" s="90"/>
      <c r="CS100" s="90"/>
      <c r="CT100" s="90"/>
      <c r="CU100" s="90"/>
      <c r="CV100" s="90"/>
      <c r="CW100" s="90"/>
      <c r="CX100" s="90"/>
    </row>
    <row r="101" spans="3:102" ht="23.25" x14ac:dyDescent="0.35"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  <c r="CG101" s="90"/>
      <c r="CH101" s="90"/>
      <c r="CI101" s="90"/>
      <c r="CJ101" s="90"/>
      <c r="CK101" s="90"/>
      <c r="CL101" s="90"/>
      <c r="CM101" s="90"/>
      <c r="CN101" s="90"/>
      <c r="CO101" s="90"/>
      <c r="CP101" s="90"/>
      <c r="CQ101" s="90"/>
      <c r="CR101" s="90"/>
      <c r="CS101" s="90"/>
      <c r="CT101" s="90"/>
      <c r="CU101" s="90"/>
      <c r="CV101" s="90"/>
      <c r="CW101" s="90"/>
      <c r="CX101" s="90"/>
    </row>
    <row r="102" spans="3:102" ht="23.25" x14ac:dyDescent="0.35"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  <c r="CG102" s="90"/>
      <c r="CH102" s="90"/>
      <c r="CI102" s="90"/>
      <c r="CJ102" s="90"/>
      <c r="CK102" s="90"/>
      <c r="CL102" s="90"/>
      <c r="CM102" s="90"/>
      <c r="CN102" s="90"/>
      <c r="CO102" s="90"/>
      <c r="CP102" s="90"/>
      <c r="CQ102" s="90"/>
      <c r="CR102" s="90"/>
      <c r="CS102" s="90"/>
      <c r="CT102" s="90"/>
      <c r="CU102" s="90"/>
      <c r="CV102" s="90"/>
      <c r="CW102" s="90"/>
      <c r="CX102" s="90"/>
    </row>
    <row r="103" spans="3:102" ht="23.25" x14ac:dyDescent="0.35"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  <c r="CG103" s="90"/>
      <c r="CH103" s="90"/>
      <c r="CI103" s="90"/>
      <c r="CJ103" s="90"/>
      <c r="CK103" s="90"/>
      <c r="CL103" s="90"/>
      <c r="CM103" s="90"/>
      <c r="CN103" s="90"/>
      <c r="CO103" s="90"/>
      <c r="CP103" s="90"/>
      <c r="CQ103" s="90"/>
      <c r="CR103" s="90"/>
      <c r="CS103" s="90"/>
      <c r="CT103" s="90"/>
      <c r="CU103" s="90"/>
      <c r="CV103" s="90"/>
      <c r="CW103" s="90"/>
      <c r="CX103" s="90"/>
    </row>
    <row r="104" spans="3:102" ht="23.25" x14ac:dyDescent="0.35"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  <c r="CG104" s="90"/>
      <c r="CH104" s="90"/>
      <c r="CI104" s="90"/>
      <c r="CJ104" s="90"/>
      <c r="CK104" s="90"/>
      <c r="CL104" s="90"/>
      <c r="CM104" s="90"/>
      <c r="CN104" s="90"/>
      <c r="CO104" s="90"/>
      <c r="CP104" s="90"/>
      <c r="CQ104" s="90"/>
      <c r="CR104" s="90"/>
      <c r="CS104" s="90"/>
      <c r="CT104" s="90"/>
      <c r="CU104" s="90"/>
      <c r="CV104" s="90"/>
      <c r="CW104" s="90"/>
      <c r="CX104" s="90"/>
    </row>
    <row r="105" spans="3:102" ht="23.25" x14ac:dyDescent="0.35"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  <c r="CG105" s="90"/>
      <c r="CH105" s="90"/>
      <c r="CI105" s="90"/>
      <c r="CJ105" s="90"/>
      <c r="CK105" s="90"/>
      <c r="CL105" s="90"/>
      <c r="CM105" s="90"/>
      <c r="CN105" s="90"/>
      <c r="CO105" s="90"/>
      <c r="CP105" s="90"/>
      <c r="CQ105" s="90"/>
      <c r="CR105" s="90"/>
      <c r="CS105" s="90"/>
      <c r="CT105" s="90"/>
      <c r="CU105" s="90"/>
      <c r="CV105" s="90"/>
      <c r="CW105" s="90"/>
      <c r="CX105" s="90"/>
    </row>
    <row r="106" spans="3:102" ht="23.25" x14ac:dyDescent="0.35"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  <c r="CG106" s="90"/>
      <c r="CH106" s="90"/>
      <c r="CI106" s="90"/>
      <c r="CJ106" s="90"/>
      <c r="CK106" s="90"/>
      <c r="CL106" s="90"/>
      <c r="CM106" s="90"/>
      <c r="CN106" s="90"/>
      <c r="CO106" s="90"/>
      <c r="CP106" s="90"/>
      <c r="CQ106" s="90"/>
      <c r="CR106" s="90"/>
      <c r="CS106" s="90"/>
      <c r="CT106" s="90"/>
      <c r="CU106" s="90"/>
      <c r="CV106" s="90"/>
      <c r="CW106" s="90"/>
      <c r="CX106" s="90"/>
    </row>
    <row r="107" spans="3:102" ht="23.25" x14ac:dyDescent="0.35"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  <c r="CV107" s="90"/>
      <c r="CW107" s="90"/>
      <c r="CX107" s="90"/>
    </row>
    <row r="108" spans="3:102" ht="23.25" x14ac:dyDescent="0.35"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</row>
    <row r="109" spans="3:102" ht="23.25" x14ac:dyDescent="0.35"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</row>
    <row r="110" spans="3:102" ht="23.25" x14ac:dyDescent="0.35"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</row>
    <row r="111" spans="3:102" ht="23.25" x14ac:dyDescent="0.35"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</row>
    <row r="112" spans="3:102" ht="23.25" x14ac:dyDescent="0.35"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</row>
    <row r="113" spans="3:102" ht="23.25" x14ac:dyDescent="0.35"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  <c r="CG113" s="90"/>
      <c r="CH113" s="90"/>
      <c r="CI113" s="90"/>
      <c r="CJ113" s="90"/>
      <c r="CK113" s="90"/>
      <c r="CL113" s="90"/>
      <c r="CM113" s="90"/>
      <c r="CN113" s="90"/>
      <c r="CO113" s="90"/>
      <c r="CP113" s="90"/>
      <c r="CQ113" s="90"/>
      <c r="CR113" s="90"/>
      <c r="CS113" s="90"/>
      <c r="CT113" s="90"/>
      <c r="CU113" s="90"/>
      <c r="CV113" s="90"/>
      <c r="CW113" s="90"/>
      <c r="CX113" s="90"/>
    </row>
    <row r="114" spans="3:102" ht="23.25" x14ac:dyDescent="0.35"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  <c r="CG114" s="90"/>
      <c r="CH114" s="90"/>
      <c r="CI114" s="90"/>
      <c r="CJ114" s="90"/>
      <c r="CK114" s="90"/>
      <c r="CL114" s="90"/>
      <c r="CM114" s="90"/>
      <c r="CN114" s="90"/>
      <c r="CO114" s="90"/>
      <c r="CP114" s="90"/>
      <c r="CQ114" s="90"/>
      <c r="CR114" s="90"/>
      <c r="CS114" s="90"/>
      <c r="CT114" s="90"/>
      <c r="CU114" s="90"/>
      <c r="CV114" s="90"/>
      <c r="CW114" s="90"/>
      <c r="CX114" s="90"/>
    </row>
    <row r="115" spans="3:102" ht="23.25" x14ac:dyDescent="0.35"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  <c r="CG115" s="90"/>
      <c r="CH115" s="90"/>
      <c r="CI115" s="90"/>
      <c r="CJ115" s="90"/>
      <c r="CK115" s="90"/>
      <c r="CL115" s="90"/>
      <c r="CM115" s="90"/>
      <c r="CN115" s="90"/>
      <c r="CO115" s="90"/>
      <c r="CP115" s="90"/>
      <c r="CQ115" s="90"/>
      <c r="CR115" s="90"/>
      <c r="CS115" s="90"/>
      <c r="CT115" s="90"/>
      <c r="CU115" s="90"/>
      <c r="CV115" s="90"/>
      <c r="CW115" s="90"/>
      <c r="CX115" s="90"/>
    </row>
    <row r="116" spans="3:102" ht="23.25" x14ac:dyDescent="0.35"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  <c r="CG116" s="90"/>
      <c r="CH116" s="90"/>
      <c r="CI116" s="90"/>
      <c r="CJ116" s="90"/>
      <c r="CK116" s="90"/>
      <c r="CL116" s="90"/>
      <c r="CM116" s="90"/>
      <c r="CN116" s="90"/>
      <c r="CO116" s="90"/>
      <c r="CP116" s="90"/>
      <c r="CQ116" s="90"/>
      <c r="CR116" s="90"/>
      <c r="CS116" s="90"/>
      <c r="CT116" s="90"/>
      <c r="CU116" s="90"/>
      <c r="CV116" s="90"/>
      <c r="CW116" s="90"/>
      <c r="CX116" s="90"/>
    </row>
    <row r="117" spans="3:102" ht="23.25" x14ac:dyDescent="0.35"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  <c r="CG117" s="90"/>
      <c r="CH117" s="90"/>
      <c r="CI117" s="90"/>
      <c r="CJ117" s="90"/>
      <c r="CK117" s="90"/>
      <c r="CL117" s="90"/>
      <c r="CM117" s="90"/>
      <c r="CN117" s="90"/>
      <c r="CO117" s="90"/>
      <c r="CP117" s="90"/>
      <c r="CQ117" s="90"/>
      <c r="CR117" s="90"/>
      <c r="CS117" s="90"/>
      <c r="CT117" s="90"/>
      <c r="CU117" s="90"/>
      <c r="CV117" s="90"/>
      <c r="CW117" s="90"/>
      <c r="CX117" s="90"/>
    </row>
    <row r="118" spans="3:102" ht="23.25" x14ac:dyDescent="0.35"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  <c r="CG118" s="90"/>
      <c r="CH118" s="90"/>
      <c r="CI118" s="90"/>
      <c r="CJ118" s="90"/>
      <c r="CK118" s="90"/>
      <c r="CL118" s="90"/>
      <c r="CM118" s="90"/>
      <c r="CN118" s="90"/>
      <c r="CO118" s="90"/>
      <c r="CP118" s="90"/>
      <c r="CQ118" s="90"/>
      <c r="CR118" s="90"/>
      <c r="CS118" s="90"/>
      <c r="CT118" s="90"/>
      <c r="CU118" s="90"/>
      <c r="CV118" s="90"/>
      <c r="CW118" s="90"/>
      <c r="CX118" s="90"/>
    </row>
    <row r="119" spans="3:102" ht="23.25" x14ac:dyDescent="0.35"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  <c r="CG119" s="90"/>
      <c r="CH119" s="90"/>
      <c r="CI119" s="90"/>
      <c r="CJ119" s="90"/>
      <c r="CK119" s="90"/>
      <c r="CL119" s="90"/>
      <c r="CM119" s="90"/>
      <c r="CN119" s="90"/>
      <c r="CO119" s="90"/>
      <c r="CP119" s="90"/>
      <c r="CQ119" s="90"/>
      <c r="CR119" s="90"/>
      <c r="CS119" s="90"/>
      <c r="CT119" s="90"/>
      <c r="CU119" s="90"/>
      <c r="CV119" s="90"/>
      <c r="CW119" s="90"/>
      <c r="CX119" s="90"/>
    </row>
    <row r="120" spans="3:102" ht="23.25" x14ac:dyDescent="0.35"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  <c r="CG120" s="90"/>
      <c r="CH120" s="90"/>
      <c r="CI120" s="90"/>
      <c r="CJ120" s="90"/>
      <c r="CK120" s="90"/>
      <c r="CL120" s="90"/>
      <c r="CM120" s="90"/>
      <c r="CN120" s="90"/>
      <c r="CO120" s="90"/>
      <c r="CP120" s="90"/>
      <c r="CQ120" s="90"/>
      <c r="CR120" s="90"/>
      <c r="CS120" s="90"/>
      <c r="CT120" s="90"/>
      <c r="CU120" s="90"/>
      <c r="CV120" s="90"/>
      <c r="CW120" s="90"/>
      <c r="CX120" s="90"/>
    </row>
    <row r="121" spans="3:102" ht="23.25" x14ac:dyDescent="0.35"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</row>
    <row r="122" spans="3:102" ht="23.25" x14ac:dyDescent="0.35"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  <c r="CG122" s="90"/>
      <c r="CH122" s="90"/>
      <c r="CI122" s="90"/>
      <c r="CJ122" s="90"/>
      <c r="CK122" s="90"/>
      <c r="CL122" s="90"/>
      <c r="CM122" s="90"/>
      <c r="CN122" s="90"/>
      <c r="CO122" s="90"/>
      <c r="CP122" s="90"/>
      <c r="CQ122" s="90"/>
      <c r="CR122" s="90"/>
      <c r="CS122" s="90"/>
      <c r="CT122" s="90"/>
      <c r="CU122" s="90"/>
      <c r="CV122" s="90"/>
      <c r="CW122" s="90"/>
      <c r="CX122" s="90"/>
    </row>
    <row r="123" spans="3:102" ht="23.25" x14ac:dyDescent="0.35"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  <c r="CG123" s="90"/>
      <c r="CH123" s="90"/>
      <c r="CI123" s="90"/>
      <c r="CJ123" s="90"/>
      <c r="CK123" s="90"/>
      <c r="CL123" s="90"/>
      <c r="CM123" s="90"/>
      <c r="CN123" s="90"/>
      <c r="CO123" s="90"/>
      <c r="CP123" s="90"/>
      <c r="CQ123" s="90"/>
      <c r="CR123" s="90"/>
      <c r="CS123" s="90"/>
      <c r="CT123" s="90"/>
      <c r="CU123" s="90"/>
      <c r="CV123" s="90"/>
      <c r="CW123" s="90"/>
      <c r="CX123" s="90"/>
    </row>
    <row r="124" spans="3:102" ht="23.25" x14ac:dyDescent="0.35"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  <c r="CG124" s="90"/>
      <c r="CH124" s="90"/>
      <c r="CI124" s="90"/>
      <c r="CJ124" s="90"/>
      <c r="CK124" s="90"/>
      <c r="CL124" s="90"/>
      <c r="CM124" s="90"/>
      <c r="CN124" s="90"/>
      <c r="CO124" s="90"/>
      <c r="CP124" s="90"/>
      <c r="CQ124" s="90"/>
      <c r="CR124" s="90"/>
      <c r="CS124" s="90"/>
      <c r="CT124" s="90"/>
      <c r="CU124" s="90"/>
      <c r="CV124" s="90"/>
      <c r="CW124" s="90"/>
      <c r="CX124" s="90"/>
    </row>
    <row r="125" spans="3:102" ht="23.25" x14ac:dyDescent="0.35"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</row>
    <row r="126" spans="3:102" ht="23.25" x14ac:dyDescent="0.35"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  <c r="CG126" s="90"/>
      <c r="CH126" s="90"/>
      <c r="CI126" s="90"/>
      <c r="CJ126" s="90"/>
      <c r="CK126" s="90"/>
      <c r="CL126" s="90"/>
      <c r="CM126" s="90"/>
      <c r="CN126" s="90"/>
      <c r="CO126" s="90"/>
      <c r="CP126" s="90"/>
      <c r="CQ126" s="90"/>
      <c r="CR126" s="90"/>
      <c r="CS126" s="90"/>
      <c r="CT126" s="90"/>
      <c r="CU126" s="90"/>
      <c r="CV126" s="90"/>
      <c r="CW126" s="90"/>
      <c r="CX126" s="90"/>
    </row>
    <row r="127" spans="3:102" ht="23.25" x14ac:dyDescent="0.35"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  <c r="CG127" s="90"/>
      <c r="CH127" s="90"/>
      <c r="CI127" s="90"/>
      <c r="CJ127" s="90"/>
      <c r="CK127" s="90"/>
      <c r="CL127" s="90"/>
      <c r="CM127" s="90"/>
      <c r="CN127" s="90"/>
      <c r="CO127" s="90"/>
      <c r="CP127" s="90"/>
      <c r="CQ127" s="90"/>
      <c r="CR127" s="90"/>
      <c r="CS127" s="90"/>
      <c r="CT127" s="90"/>
      <c r="CU127" s="90"/>
      <c r="CV127" s="90"/>
      <c r="CW127" s="90"/>
      <c r="CX127" s="90"/>
    </row>
    <row r="128" spans="3:102" ht="23.25" x14ac:dyDescent="0.35"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  <c r="CG128" s="90"/>
      <c r="CH128" s="90"/>
      <c r="CI128" s="90"/>
      <c r="CJ128" s="90"/>
      <c r="CK128" s="90"/>
      <c r="CL128" s="90"/>
      <c r="CM128" s="90"/>
      <c r="CN128" s="90"/>
      <c r="CO128" s="90"/>
      <c r="CP128" s="90"/>
      <c r="CQ128" s="90"/>
      <c r="CR128" s="90"/>
      <c r="CS128" s="90"/>
      <c r="CT128" s="90"/>
      <c r="CU128" s="90"/>
      <c r="CV128" s="90"/>
      <c r="CW128" s="90"/>
      <c r="CX128" s="90"/>
    </row>
    <row r="129" spans="3:102" ht="23.25" x14ac:dyDescent="0.35"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  <c r="CG129" s="90"/>
      <c r="CH129" s="90"/>
      <c r="CI129" s="90"/>
      <c r="CJ129" s="90"/>
      <c r="CK129" s="90"/>
      <c r="CL129" s="90"/>
      <c r="CM129" s="90"/>
      <c r="CN129" s="90"/>
      <c r="CO129" s="90"/>
      <c r="CP129" s="90"/>
      <c r="CQ129" s="90"/>
      <c r="CR129" s="90"/>
      <c r="CS129" s="90"/>
      <c r="CT129" s="90"/>
      <c r="CU129" s="90"/>
      <c r="CV129" s="90"/>
      <c r="CW129" s="90"/>
      <c r="CX129" s="90"/>
    </row>
    <row r="130" spans="3:102" ht="23.25" x14ac:dyDescent="0.35"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90"/>
      <c r="AZ130" s="90"/>
      <c r="BA130" s="90"/>
      <c r="BB130" s="90"/>
      <c r="BC130" s="90"/>
      <c r="BD130" s="90"/>
      <c r="BE130" s="90"/>
      <c r="BF130" s="90"/>
      <c r="BG130" s="90"/>
      <c r="BH130" s="90"/>
      <c r="BI130" s="90"/>
      <c r="BJ130" s="90"/>
      <c r="BK130" s="90"/>
      <c r="BL130" s="90"/>
      <c r="BM130" s="90"/>
      <c r="BN130" s="90"/>
      <c r="BO130" s="90"/>
      <c r="BP130" s="90"/>
      <c r="BQ130" s="90"/>
      <c r="BR130" s="90"/>
      <c r="BS130" s="90"/>
      <c r="BT130" s="90"/>
      <c r="BU130" s="90"/>
      <c r="BV130" s="90"/>
      <c r="BW130" s="90"/>
      <c r="BX130" s="90"/>
      <c r="BY130" s="90"/>
      <c r="BZ130" s="90"/>
      <c r="CA130" s="90"/>
      <c r="CB130" s="90"/>
      <c r="CC130" s="90"/>
      <c r="CD130" s="90"/>
      <c r="CE130" s="90"/>
      <c r="CF130" s="90"/>
      <c r="CG130" s="90"/>
      <c r="CH130" s="90"/>
      <c r="CI130" s="90"/>
      <c r="CJ130" s="90"/>
      <c r="CK130" s="90"/>
      <c r="CL130" s="90"/>
      <c r="CM130" s="90"/>
      <c r="CN130" s="90"/>
      <c r="CO130" s="90"/>
      <c r="CP130" s="90"/>
      <c r="CQ130" s="90"/>
      <c r="CR130" s="90"/>
      <c r="CS130" s="90"/>
      <c r="CT130" s="90"/>
      <c r="CU130" s="90"/>
      <c r="CV130" s="90"/>
      <c r="CW130" s="90"/>
      <c r="CX130" s="90"/>
    </row>
    <row r="131" spans="3:102" ht="23.25" x14ac:dyDescent="0.35"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90"/>
      <c r="BP131" s="90"/>
      <c r="BQ131" s="90"/>
      <c r="BR131" s="90"/>
      <c r="BS131" s="90"/>
      <c r="BT131" s="90"/>
      <c r="BU131" s="90"/>
      <c r="BV131" s="90"/>
      <c r="BW131" s="90"/>
      <c r="BX131" s="90"/>
      <c r="BY131" s="90"/>
      <c r="BZ131" s="90"/>
      <c r="CA131" s="90"/>
      <c r="CB131" s="90"/>
      <c r="CC131" s="90"/>
      <c r="CD131" s="90"/>
      <c r="CE131" s="90"/>
      <c r="CF131" s="90"/>
      <c r="CG131" s="90"/>
      <c r="CH131" s="90"/>
      <c r="CI131" s="90"/>
      <c r="CJ131" s="90"/>
      <c r="CK131" s="90"/>
      <c r="CL131" s="90"/>
      <c r="CM131" s="90"/>
      <c r="CN131" s="90"/>
      <c r="CO131" s="90"/>
      <c r="CP131" s="90"/>
      <c r="CQ131" s="90"/>
      <c r="CR131" s="90"/>
      <c r="CS131" s="90"/>
      <c r="CT131" s="90"/>
      <c r="CU131" s="90"/>
      <c r="CV131" s="90"/>
      <c r="CW131" s="90"/>
      <c r="CX131" s="90"/>
    </row>
    <row r="132" spans="3:102" ht="23.25" x14ac:dyDescent="0.35"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  <c r="AX132" s="90"/>
      <c r="AY132" s="90"/>
      <c r="AZ132" s="90"/>
      <c r="BA132" s="90"/>
      <c r="BB132" s="90"/>
      <c r="BC132" s="90"/>
      <c r="BD132" s="90"/>
      <c r="BE132" s="90"/>
      <c r="BF132" s="90"/>
      <c r="BG132" s="90"/>
      <c r="BH132" s="90"/>
      <c r="BI132" s="90"/>
      <c r="BJ132" s="90"/>
      <c r="BK132" s="90"/>
      <c r="BL132" s="90"/>
      <c r="BM132" s="90"/>
      <c r="BN132" s="90"/>
      <c r="BO132" s="90"/>
      <c r="BP132" s="90"/>
      <c r="BQ132" s="90"/>
      <c r="BR132" s="90"/>
      <c r="BS132" s="90"/>
      <c r="BT132" s="90"/>
      <c r="BU132" s="90"/>
      <c r="BV132" s="90"/>
      <c r="BW132" s="90"/>
      <c r="BX132" s="90"/>
      <c r="BY132" s="90"/>
      <c r="BZ132" s="90"/>
      <c r="CA132" s="90"/>
      <c r="CB132" s="90"/>
      <c r="CC132" s="90"/>
      <c r="CD132" s="90"/>
      <c r="CE132" s="90"/>
      <c r="CF132" s="90"/>
      <c r="CG132" s="90"/>
      <c r="CH132" s="90"/>
      <c r="CI132" s="90"/>
      <c r="CJ132" s="90"/>
      <c r="CK132" s="90"/>
      <c r="CL132" s="90"/>
      <c r="CM132" s="90"/>
      <c r="CN132" s="90"/>
      <c r="CO132" s="90"/>
      <c r="CP132" s="90"/>
      <c r="CQ132" s="90"/>
      <c r="CR132" s="90"/>
      <c r="CS132" s="90"/>
      <c r="CT132" s="90"/>
      <c r="CU132" s="90"/>
      <c r="CV132" s="90"/>
      <c r="CW132" s="90"/>
      <c r="CX132" s="90"/>
    </row>
    <row r="133" spans="3:102" ht="23.25" x14ac:dyDescent="0.35"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  <c r="CG133" s="90"/>
      <c r="CH133" s="90"/>
      <c r="CI133" s="90"/>
      <c r="CJ133" s="90"/>
      <c r="CK133" s="90"/>
      <c r="CL133" s="90"/>
      <c r="CM133" s="90"/>
      <c r="CN133" s="90"/>
      <c r="CO133" s="90"/>
      <c r="CP133" s="90"/>
      <c r="CQ133" s="90"/>
      <c r="CR133" s="90"/>
      <c r="CS133" s="90"/>
      <c r="CT133" s="90"/>
      <c r="CU133" s="90"/>
      <c r="CV133" s="90"/>
      <c r="CW133" s="90"/>
      <c r="CX133" s="90"/>
    </row>
    <row r="134" spans="3:102" ht="23.25" x14ac:dyDescent="0.35"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  <c r="CG134" s="90"/>
      <c r="CH134" s="90"/>
      <c r="CI134" s="90"/>
      <c r="CJ134" s="90"/>
      <c r="CK134" s="90"/>
      <c r="CL134" s="90"/>
      <c r="CM134" s="90"/>
      <c r="CN134" s="90"/>
      <c r="CO134" s="90"/>
      <c r="CP134" s="90"/>
      <c r="CQ134" s="90"/>
      <c r="CR134" s="90"/>
      <c r="CS134" s="90"/>
      <c r="CT134" s="90"/>
      <c r="CU134" s="90"/>
      <c r="CV134" s="90"/>
      <c r="CW134" s="90"/>
      <c r="CX134" s="90"/>
    </row>
    <row r="135" spans="3:102" ht="23.25" x14ac:dyDescent="0.35"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  <c r="CG135" s="90"/>
      <c r="CH135" s="90"/>
      <c r="CI135" s="90"/>
      <c r="CJ135" s="90"/>
      <c r="CK135" s="90"/>
      <c r="CL135" s="90"/>
      <c r="CM135" s="90"/>
      <c r="CN135" s="90"/>
      <c r="CO135" s="90"/>
      <c r="CP135" s="90"/>
      <c r="CQ135" s="90"/>
      <c r="CR135" s="90"/>
      <c r="CS135" s="90"/>
      <c r="CT135" s="90"/>
      <c r="CU135" s="90"/>
      <c r="CV135" s="90"/>
      <c r="CW135" s="90"/>
      <c r="CX135" s="90"/>
    </row>
    <row r="136" spans="3:102" ht="23.25" x14ac:dyDescent="0.35"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  <c r="CG136" s="90"/>
      <c r="CH136" s="90"/>
      <c r="CI136" s="90"/>
      <c r="CJ136" s="90"/>
      <c r="CK136" s="90"/>
      <c r="CL136" s="90"/>
      <c r="CM136" s="90"/>
      <c r="CN136" s="90"/>
      <c r="CO136" s="90"/>
      <c r="CP136" s="90"/>
      <c r="CQ136" s="90"/>
      <c r="CR136" s="90"/>
      <c r="CS136" s="90"/>
      <c r="CT136" s="90"/>
      <c r="CU136" s="90"/>
      <c r="CV136" s="90"/>
      <c r="CW136" s="90"/>
      <c r="CX136" s="90"/>
    </row>
    <row r="137" spans="3:102" ht="23.25" x14ac:dyDescent="0.35"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  <c r="CG137" s="90"/>
      <c r="CH137" s="90"/>
      <c r="CI137" s="90"/>
      <c r="CJ137" s="90"/>
      <c r="CK137" s="90"/>
      <c r="CL137" s="90"/>
      <c r="CM137" s="90"/>
      <c r="CN137" s="90"/>
      <c r="CO137" s="90"/>
      <c r="CP137" s="90"/>
      <c r="CQ137" s="90"/>
      <c r="CR137" s="90"/>
      <c r="CS137" s="90"/>
      <c r="CT137" s="90"/>
      <c r="CU137" s="90"/>
      <c r="CV137" s="90"/>
      <c r="CW137" s="90"/>
      <c r="CX137" s="90"/>
    </row>
    <row r="138" spans="3:102" ht="23.25" x14ac:dyDescent="0.35"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  <c r="CG138" s="90"/>
      <c r="CH138" s="90"/>
      <c r="CI138" s="90"/>
      <c r="CJ138" s="90"/>
      <c r="CK138" s="90"/>
      <c r="CL138" s="90"/>
      <c r="CM138" s="90"/>
      <c r="CN138" s="90"/>
      <c r="CO138" s="90"/>
      <c r="CP138" s="90"/>
      <c r="CQ138" s="90"/>
      <c r="CR138" s="90"/>
      <c r="CS138" s="90"/>
      <c r="CT138" s="90"/>
      <c r="CU138" s="90"/>
      <c r="CV138" s="90"/>
      <c r="CW138" s="90"/>
      <c r="CX138" s="90"/>
    </row>
    <row r="139" spans="3:102" ht="23.25" x14ac:dyDescent="0.35"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  <c r="CG139" s="90"/>
      <c r="CH139" s="90"/>
      <c r="CI139" s="90"/>
      <c r="CJ139" s="90"/>
      <c r="CK139" s="90"/>
      <c r="CL139" s="90"/>
      <c r="CM139" s="90"/>
      <c r="CN139" s="90"/>
      <c r="CO139" s="90"/>
      <c r="CP139" s="90"/>
      <c r="CQ139" s="90"/>
      <c r="CR139" s="90"/>
      <c r="CS139" s="90"/>
      <c r="CT139" s="90"/>
      <c r="CU139" s="90"/>
      <c r="CV139" s="90"/>
      <c r="CW139" s="90"/>
      <c r="CX139" s="90"/>
    </row>
    <row r="140" spans="3:102" ht="23.25" x14ac:dyDescent="0.35"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  <c r="CG140" s="90"/>
      <c r="CH140" s="90"/>
      <c r="CI140" s="90"/>
      <c r="CJ140" s="90"/>
      <c r="CK140" s="90"/>
      <c r="CL140" s="90"/>
      <c r="CM140" s="90"/>
      <c r="CN140" s="90"/>
      <c r="CO140" s="90"/>
      <c r="CP140" s="90"/>
      <c r="CQ140" s="90"/>
      <c r="CR140" s="90"/>
      <c r="CS140" s="90"/>
      <c r="CT140" s="90"/>
      <c r="CU140" s="90"/>
      <c r="CV140" s="90"/>
      <c r="CW140" s="90"/>
      <c r="CX140" s="90"/>
    </row>
    <row r="141" spans="3:102" ht="23.25" x14ac:dyDescent="0.35"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  <c r="CG141" s="90"/>
      <c r="CH141" s="90"/>
      <c r="CI141" s="90"/>
      <c r="CJ141" s="90"/>
      <c r="CK141" s="90"/>
      <c r="CL141" s="90"/>
      <c r="CM141" s="90"/>
      <c r="CN141" s="90"/>
      <c r="CO141" s="90"/>
      <c r="CP141" s="90"/>
      <c r="CQ141" s="90"/>
      <c r="CR141" s="90"/>
      <c r="CS141" s="90"/>
      <c r="CT141" s="90"/>
      <c r="CU141" s="90"/>
      <c r="CV141" s="90"/>
      <c r="CW141" s="90"/>
      <c r="CX141" s="90"/>
    </row>
    <row r="142" spans="3:102" ht="23.25" x14ac:dyDescent="0.35"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  <c r="CG142" s="90"/>
      <c r="CH142" s="90"/>
      <c r="CI142" s="90"/>
      <c r="CJ142" s="90"/>
      <c r="CK142" s="90"/>
      <c r="CL142" s="90"/>
      <c r="CM142" s="90"/>
      <c r="CN142" s="90"/>
      <c r="CO142" s="90"/>
      <c r="CP142" s="90"/>
      <c r="CQ142" s="90"/>
      <c r="CR142" s="90"/>
      <c r="CS142" s="90"/>
      <c r="CT142" s="90"/>
      <c r="CU142" s="90"/>
      <c r="CV142" s="90"/>
      <c r="CW142" s="90"/>
      <c r="CX142" s="90"/>
    </row>
    <row r="143" spans="3:102" ht="23.25" x14ac:dyDescent="0.35"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  <c r="CV143" s="90"/>
      <c r="CW143" s="90"/>
      <c r="CX143" s="90"/>
    </row>
    <row r="144" spans="3:102" ht="23.25" x14ac:dyDescent="0.35"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  <c r="CG144" s="90"/>
      <c r="CH144" s="90"/>
      <c r="CI144" s="90"/>
      <c r="CJ144" s="90"/>
      <c r="CK144" s="90"/>
      <c r="CL144" s="90"/>
      <c r="CM144" s="90"/>
      <c r="CN144" s="90"/>
      <c r="CO144" s="90"/>
      <c r="CP144" s="90"/>
      <c r="CQ144" s="90"/>
      <c r="CR144" s="90"/>
      <c r="CS144" s="90"/>
      <c r="CT144" s="90"/>
      <c r="CU144" s="90"/>
      <c r="CV144" s="90"/>
      <c r="CW144" s="90"/>
      <c r="CX144" s="90"/>
    </row>
    <row r="145" spans="3:102" ht="23.25" x14ac:dyDescent="0.35"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  <c r="CG145" s="90"/>
      <c r="CH145" s="90"/>
      <c r="CI145" s="90"/>
      <c r="CJ145" s="90"/>
      <c r="CK145" s="90"/>
      <c r="CL145" s="90"/>
      <c r="CM145" s="90"/>
      <c r="CN145" s="90"/>
      <c r="CO145" s="90"/>
      <c r="CP145" s="90"/>
      <c r="CQ145" s="90"/>
      <c r="CR145" s="90"/>
      <c r="CS145" s="90"/>
      <c r="CT145" s="90"/>
      <c r="CU145" s="90"/>
      <c r="CV145" s="90"/>
      <c r="CW145" s="90"/>
      <c r="CX145" s="90"/>
    </row>
    <row r="146" spans="3:102" ht="23.25" x14ac:dyDescent="0.35"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  <c r="CG146" s="90"/>
      <c r="CH146" s="90"/>
      <c r="CI146" s="90"/>
      <c r="CJ146" s="90"/>
      <c r="CK146" s="90"/>
      <c r="CL146" s="90"/>
      <c r="CM146" s="90"/>
      <c r="CN146" s="90"/>
      <c r="CO146" s="90"/>
      <c r="CP146" s="90"/>
      <c r="CQ146" s="90"/>
      <c r="CR146" s="90"/>
      <c r="CS146" s="90"/>
      <c r="CT146" s="90"/>
      <c r="CU146" s="90"/>
      <c r="CV146" s="90"/>
      <c r="CW146" s="90"/>
      <c r="CX146" s="90"/>
    </row>
    <row r="147" spans="3:102" ht="23.25" x14ac:dyDescent="0.35"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  <c r="CG147" s="90"/>
      <c r="CH147" s="90"/>
      <c r="CI147" s="90"/>
      <c r="CJ147" s="90"/>
      <c r="CK147" s="90"/>
      <c r="CL147" s="90"/>
      <c r="CM147" s="90"/>
      <c r="CN147" s="90"/>
      <c r="CO147" s="90"/>
      <c r="CP147" s="90"/>
      <c r="CQ147" s="90"/>
      <c r="CR147" s="90"/>
      <c r="CS147" s="90"/>
      <c r="CT147" s="90"/>
      <c r="CU147" s="90"/>
      <c r="CV147" s="90"/>
      <c r="CW147" s="90"/>
      <c r="CX147" s="90"/>
    </row>
    <row r="148" spans="3:102" ht="23.25" x14ac:dyDescent="0.35"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  <c r="CG148" s="90"/>
      <c r="CH148" s="90"/>
      <c r="CI148" s="90"/>
      <c r="CJ148" s="90"/>
      <c r="CK148" s="90"/>
      <c r="CL148" s="90"/>
      <c r="CM148" s="90"/>
      <c r="CN148" s="90"/>
      <c r="CO148" s="90"/>
      <c r="CP148" s="90"/>
      <c r="CQ148" s="90"/>
      <c r="CR148" s="90"/>
      <c r="CS148" s="90"/>
      <c r="CT148" s="90"/>
      <c r="CU148" s="90"/>
      <c r="CV148" s="90"/>
      <c r="CW148" s="90"/>
      <c r="CX148" s="90"/>
    </row>
    <row r="149" spans="3:102" ht="23.25" x14ac:dyDescent="0.35"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0"/>
      <c r="AL149" s="90"/>
      <c r="AM149" s="90"/>
      <c r="AN149" s="90"/>
      <c r="AO149" s="90"/>
      <c r="AP149" s="90"/>
      <c r="AQ149" s="90"/>
      <c r="AR149" s="90"/>
      <c r="AS149" s="90"/>
      <c r="AT149" s="90"/>
      <c r="AU149" s="90"/>
      <c r="AV149" s="90"/>
      <c r="AW149" s="90"/>
      <c r="AX149" s="90"/>
      <c r="AY149" s="90"/>
      <c r="AZ149" s="90"/>
      <c r="BA149" s="90"/>
      <c r="BB149" s="90"/>
      <c r="BC149" s="90"/>
      <c r="BD149" s="90"/>
      <c r="BE149" s="90"/>
      <c r="BF149" s="90"/>
      <c r="BG149" s="90"/>
      <c r="BH149" s="90"/>
      <c r="BI149" s="90"/>
      <c r="BJ149" s="90"/>
      <c r="BK149" s="90"/>
      <c r="BL149" s="90"/>
      <c r="BM149" s="90"/>
      <c r="BN149" s="90"/>
      <c r="BO149" s="90"/>
      <c r="BP149" s="90"/>
      <c r="BQ149" s="90"/>
      <c r="BR149" s="90"/>
      <c r="BS149" s="90"/>
      <c r="BT149" s="90"/>
      <c r="BU149" s="90"/>
      <c r="BV149" s="90"/>
      <c r="BW149" s="90"/>
      <c r="BX149" s="90"/>
      <c r="BY149" s="90"/>
      <c r="BZ149" s="90"/>
      <c r="CA149" s="90"/>
      <c r="CB149" s="90"/>
      <c r="CC149" s="90"/>
      <c r="CD149" s="90"/>
      <c r="CE149" s="90"/>
      <c r="CF149" s="90"/>
      <c r="CG149" s="90"/>
      <c r="CH149" s="90"/>
      <c r="CI149" s="90"/>
      <c r="CJ149" s="90"/>
      <c r="CK149" s="90"/>
      <c r="CL149" s="90"/>
      <c r="CM149" s="90"/>
      <c r="CN149" s="90"/>
      <c r="CO149" s="90"/>
      <c r="CP149" s="90"/>
      <c r="CQ149" s="90"/>
      <c r="CR149" s="90"/>
      <c r="CS149" s="90"/>
      <c r="CT149" s="90"/>
      <c r="CU149" s="90"/>
      <c r="CV149" s="90"/>
      <c r="CW149" s="90"/>
      <c r="CX149" s="90"/>
    </row>
    <row r="150" spans="3:102" ht="23.25" x14ac:dyDescent="0.35"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90"/>
      <c r="AL150" s="90"/>
      <c r="AM150" s="90"/>
      <c r="AN150" s="90"/>
      <c r="AO150" s="90"/>
      <c r="AP150" s="90"/>
      <c r="AQ150" s="90"/>
      <c r="AR150" s="90"/>
      <c r="AS150" s="90"/>
      <c r="AT150" s="90"/>
      <c r="AU150" s="90"/>
      <c r="AV150" s="90"/>
      <c r="AW150" s="90"/>
      <c r="AX150" s="90"/>
      <c r="AY150" s="90"/>
      <c r="AZ150" s="90"/>
      <c r="BA150" s="90"/>
      <c r="BB150" s="90"/>
      <c r="BC150" s="90"/>
      <c r="BD150" s="90"/>
      <c r="BE150" s="90"/>
      <c r="BF150" s="90"/>
      <c r="BG150" s="90"/>
      <c r="BH150" s="90"/>
      <c r="BI150" s="90"/>
      <c r="BJ150" s="90"/>
      <c r="BK150" s="90"/>
      <c r="BL150" s="90"/>
      <c r="BM150" s="90"/>
      <c r="BN150" s="90"/>
      <c r="BO150" s="90"/>
      <c r="BP150" s="90"/>
      <c r="BQ150" s="90"/>
      <c r="BR150" s="90"/>
      <c r="BS150" s="90"/>
      <c r="BT150" s="90"/>
      <c r="BU150" s="90"/>
      <c r="BV150" s="90"/>
      <c r="BW150" s="90"/>
      <c r="BX150" s="90"/>
      <c r="BY150" s="90"/>
      <c r="BZ150" s="90"/>
      <c r="CA150" s="90"/>
      <c r="CB150" s="90"/>
      <c r="CC150" s="90"/>
      <c r="CD150" s="90"/>
      <c r="CE150" s="90"/>
      <c r="CF150" s="90"/>
      <c r="CG150" s="90"/>
      <c r="CH150" s="90"/>
      <c r="CI150" s="90"/>
      <c r="CJ150" s="90"/>
      <c r="CK150" s="90"/>
      <c r="CL150" s="90"/>
      <c r="CM150" s="90"/>
      <c r="CN150" s="90"/>
      <c r="CO150" s="90"/>
      <c r="CP150" s="90"/>
      <c r="CQ150" s="90"/>
      <c r="CR150" s="90"/>
      <c r="CS150" s="90"/>
      <c r="CT150" s="90"/>
      <c r="CU150" s="90"/>
      <c r="CV150" s="90"/>
      <c r="CW150" s="90"/>
      <c r="CX150" s="90"/>
    </row>
    <row r="151" spans="3:102" ht="23.25" x14ac:dyDescent="0.35"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90"/>
      <c r="AL151" s="90"/>
      <c r="AM151" s="90"/>
      <c r="AN151" s="90"/>
      <c r="AO151" s="90"/>
      <c r="AP151" s="90"/>
      <c r="AQ151" s="90"/>
      <c r="AR151" s="90"/>
      <c r="AS151" s="90"/>
      <c r="AT151" s="90"/>
      <c r="AU151" s="90"/>
      <c r="AV151" s="90"/>
      <c r="AW151" s="90"/>
      <c r="AX151" s="90"/>
      <c r="AY151" s="90"/>
      <c r="AZ151" s="90"/>
      <c r="BA151" s="90"/>
      <c r="BB151" s="90"/>
      <c r="BC151" s="90"/>
      <c r="BD151" s="90"/>
      <c r="BE151" s="90"/>
      <c r="BF151" s="90"/>
      <c r="BG151" s="90"/>
      <c r="BH151" s="90"/>
      <c r="BI151" s="90"/>
      <c r="BJ151" s="90"/>
      <c r="BK151" s="90"/>
      <c r="BL151" s="90"/>
      <c r="BM151" s="90"/>
      <c r="BN151" s="90"/>
      <c r="BO151" s="90"/>
      <c r="BP151" s="90"/>
      <c r="BQ151" s="90"/>
      <c r="BR151" s="90"/>
      <c r="BS151" s="90"/>
      <c r="BT151" s="90"/>
      <c r="BU151" s="90"/>
      <c r="BV151" s="90"/>
      <c r="BW151" s="90"/>
      <c r="BX151" s="90"/>
      <c r="BY151" s="90"/>
      <c r="BZ151" s="90"/>
      <c r="CA151" s="90"/>
      <c r="CB151" s="90"/>
      <c r="CC151" s="90"/>
      <c r="CD151" s="90"/>
      <c r="CE151" s="90"/>
      <c r="CF151" s="90"/>
      <c r="CG151" s="90"/>
      <c r="CH151" s="90"/>
      <c r="CI151" s="90"/>
      <c r="CJ151" s="90"/>
      <c r="CK151" s="90"/>
      <c r="CL151" s="90"/>
      <c r="CM151" s="90"/>
      <c r="CN151" s="90"/>
      <c r="CO151" s="90"/>
      <c r="CP151" s="90"/>
      <c r="CQ151" s="90"/>
      <c r="CR151" s="90"/>
      <c r="CS151" s="90"/>
      <c r="CT151" s="90"/>
      <c r="CU151" s="90"/>
      <c r="CV151" s="90"/>
      <c r="CW151" s="90"/>
      <c r="CX151" s="90"/>
    </row>
    <row r="152" spans="3:102" ht="23.25" x14ac:dyDescent="0.35"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  <c r="AX152" s="90"/>
      <c r="AY152" s="90"/>
      <c r="AZ152" s="90"/>
      <c r="BA152" s="90"/>
      <c r="BB152" s="90"/>
      <c r="BC152" s="90"/>
      <c r="BD152" s="90"/>
      <c r="BE152" s="90"/>
      <c r="BF152" s="90"/>
      <c r="BG152" s="90"/>
      <c r="BH152" s="90"/>
      <c r="BI152" s="90"/>
      <c r="BJ152" s="90"/>
      <c r="BK152" s="90"/>
      <c r="BL152" s="90"/>
      <c r="BM152" s="90"/>
      <c r="BN152" s="90"/>
      <c r="BO152" s="90"/>
      <c r="BP152" s="90"/>
      <c r="BQ152" s="90"/>
      <c r="BR152" s="90"/>
      <c r="BS152" s="90"/>
      <c r="BT152" s="90"/>
      <c r="BU152" s="90"/>
      <c r="BV152" s="90"/>
      <c r="BW152" s="90"/>
      <c r="BX152" s="90"/>
      <c r="BY152" s="90"/>
      <c r="BZ152" s="90"/>
      <c r="CA152" s="90"/>
      <c r="CB152" s="90"/>
      <c r="CC152" s="90"/>
      <c r="CD152" s="90"/>
      <c r="CE152" s="90"/>
      <c r="CF152" s="90"/>
      <c r="CG152" s="90"/>
      <c r="CH152" s="90"/>
      <c r="CI152" s="90"/>
      <c r="CJ152" s="90"/>
      <c r="CK152" s="90"/>
      <c r="CL152" s="90"/>
      <c r="CM152" s="90"/>
      <c r="CN152" s="90"/>
      <c r="CO152" s="90"/>
      <c r="CP152" s="90"/>
      <c r="CQ152" s="90"/>
      <c r="CR152" s="90"/>
      <c r="CS152" s="90"/>
      <c r="CT152" s="90"/>
      <c r="CU152" s="90"/>
      <c r="CV152" s="90"/>
      <c r="CW152" s="90"/>
      <c r="CX152" s="90"/>
    </row>
    <row r="153" spans="3:102" ht="23.25" x14ac:dyDescent="0.35"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0"/>
      <c r="BT153" s="90"/>
      <c r="BU153" s="90"/>
      <c r="BV153" s="90"/>
      <c r="BW153" s="90"/>
      <c r="BX153" s="90"/>
      <c r="BY153" s="90"/>
      <c r="BZ153" s="90"/>
      <c r="CA153" s="90"/>
      <c r="CB153" s="90"/>
      <c r="CC153" s="90"/>
      <c r="CD153" s="90"/>
      <c r="CE153" s="90"/>
      <c r="CF153" s="90"/>
      <c r="CG153" s="90"/>
      <c r="CH153" s="90"/>
      <c r="CI153" s="90"/>
      <c r="CJ153" s="90"/>
      <c r="CK153" s="90"/>
      <c r="CL153" s="90"/>
      <c r="CM153" s="90"/>
      <c r="CN153" s="90"/>
      <c r="CO153" s="90"/>
      <c r="CP153" s="90"/>
      <c r="CQ153" s="90"/>
      <c r="CR153" s="90"/>
      <c r="CS153" s="90"/>
      <c r="CT153" s="90"/>
      <c r="CU153" s="90"/>
      <c r="CV153" s="90"/>
      <c r="CW153" s="90"/>
      <c r="CX153" s="90"/>
    </row>
    <row r="154" spans="3:102" ht="23.25" x14ac:dyDescent="0.35"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90"/>
      <c r="AL154" s="90"/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  <c r="AX154" s="90"/>
      <c r="AY154" s="90"/>
      <c r="AZ154" s="90"/>
      <c r="BA154" s="90"/>
      <c r="BB154" s="90"/>
      <c r="BC154" s="90"/>
      <c r="BD154" s="90"/>
      <c r="BE154" s="90"/>
      <c r="BF154" s="90"/>
      <c r="BG154" s="90"/>
      <c r="BH154" s="90"/>
      <c r="BI154" s="90"/>
      <c r="BJ154" s="90"/>
      <c r="BK154" s="90"/>
      <c r="BL154" s="90"/>
      <c r="BM154" s="90"/>
      <c r="BN154" s="90"/>
      <c r="BO154" s="90"/>
      <c r="BP154" s="90"/>
      <c r="BQ154" s="90"/>
      <c r="BR154" s="90"/>
      <c r="BS154" s="90"/>
      <c r="BT154" s="90"/>
      <c r="BU154" s="90"/>
      <c r="BV154" s="90"/>
      <c r="BW154" s="90"/>
      <c r="BX154" s="90"/>
      <c r="BY154" s="90"/>
      <c r="BZ154" s="90"/>
      <c r="CA154" s="90"/>
      <c r="CB154" s="90"/>
      <c r="CC154" s="90"/>
      <c r="CD154" s="90"/>
      <c r="CE154" s="90"/>
      <c r="CF154" s="90"/>
      <c r="CG154" s="90"/>
      <c r="CH154" s="90"/>
      <c r="CI154" s="90"/>
      <c r="CJ154" s="90"/>
      <c r="CK154" s="90"/>
      <c r="CL154" s="90"/>
      <c r="CM154" s="90"/>
      <c r="CN154" s="90"/>
      <c r="CO154" s="90"/>
      <c r="CP154" s="90"/>
      <c r="CQ154" s="90"/>
      <c r="CR154" s="90"/>
      <c r="CS154" s="90"/>
      <c r="CT154" s="90"/>
      <c r="CU154" s="90"/>
      <c r="CV154" s="90"/>
      <c r="CW154" s="90"/>
      <c r="CX154" s="90"/>
    </row>
    <row r="155" spans="3:102" ht="23.25" x14ac:dyDescent="0.35"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0"/>
      <c r="BH155" s="90"/>
      <c r="BI155" s="90"/>
      <c r="BJ155" s="90"/>
      <c r="BK155" s="90"/>
      <c r="BL155" s="90"/>
      <c r="BM155" s="90"/>
      <c r="BN155" s="90"/>
      <c r="BO155" s="90"/>
      <c r="BP155" s="90"/>
      <c r="BQ155" s="90"/>
      <c r="BR155" s="90"/>
      <c r="BS155" s="90"/>
      <c r="BT155" s="90"/>
      <c r="BU155" s="90"/>
      <c r="BV155" s="90"/>
      <c r="BW155" s="90"/>
      <c r="BX155" s="90"/>
      <c r="BY155" s="90"/>
      <c r="BZ155" s="90"/>
      <c r="CA155" s="90"/>
      <c r="CB155" s="90"/>
      <c r="CC155" s="90"/>
      <c r="CD155" s="90"/>
      <c r="CE155" s="90"/>
      <c r="CF155" s="90"/>
      <c r="CG155" s="90"/>
      <c r="CH155" s="90"/>
      <c r="CI155" s="90"/>
      <c r="CJ155" s="90"/>
      <c r="CK155" s="90"/>
      <c r="CL155" s="90"/>
      <c r="CM155" s="90"/>
      <c r="CN155" s="90"/>
      <c r="CO155" s="90"/>
      <c r="CP155" s="90"/>
      <c r="CQ155" s="90"/>
      <c r="CR155" s="90"/>
      <c r="CS155" s="90"/>
      <c r="CT155" s="90"/>
      <c r="CU155" s="90"/>
      <c r="CV155" s="90"/>
      <c r="CW155" s="90"/>
      <c r="CX155" s="90"/>
    </row>
    <row r="156" spans="3:102" ht="23.25" x14ac:dyDescent="0.35"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0"/>
      <c r="AL156" s="90"/>
      <c r="AM156" s="90"/>
      <c r="AN156" s="90"/>
      <c r="AO156" s="90"/>
      <c r="AP156" s="90"/>
      <c r="AQ156" s="90"/>
      <c r="AR156" s="90"/>
      <c r="AS156" s="90"/>
      <c r="AT156" s="90"/>
      <c r="AU156" s="90"/>
      <c r="AV156" s="90"/>
      <c r="AW156" s="90"/>
      <c r="AX156" s="90"/>
      <c r="AY156" s="90"/>
      <c r="AZ156" s="90"/>
      <c r="BA156" s="90"/>
      <c r="BB156" s="90"/>
      <c r="BC156" s="90"/>
      <c r="BD156" s="90"/>
      <c r="BE156" s="90"/>
      <c r="BF156" s="90"/>
      <c r="BG156" s="90"/>
      <c r="BH156" s="90"/>
      <c r="BI156" s="90"/>
      <c r="BJ156" s="90"/>
      <c r="BK156" s="90"/>
      <c r="BL156" s="90"/>
      <c r="BM156" s="90"/>
      <c r="BN156" s="90"/>
      <c r="BO156" s="90"/>
      <c r="BP156" s="90"/>
      <c r="BQ156" s="90"/>
      <c r="BR156" s="90"/>
      <c r="BS156" s="90"/>
      <c r="BT156" s="90"/>
      <c r="BU156" s="90"/>
      <c r="BV156" s="90"/>
      <c r="BW156" s="90"/>
      <c r="BX156" s="90"/>
      <c r="BY156" s="90"/>
      <c r="BZ156" s="90"/>
      <c r="CA156" s="90"/>
      <c r="CB156" s="90"/>
      <c r="CC156" s="90"/>
      <c r="CD156" s="90"/>
      <c r="CE156" s="90"/>
      <c r="CF156" s="90"/>
      <c r="CG156" s="90"/>
      <c r="CH156" s="90"/>
      <c r="CI156" s="90"/>
      <c r="CJ156" s="90"/>
      <c r="CK156" s="90"/>
      <c r="CL156" s="90"/>
      <c r="CM156" s="90"/>
      <c r="CN156" s="90"/>
      <c r="CO156" s="90"/>
      <c r="CP156" s="90"/>
      <c r="CQ156" s="90"/>
      <c r="CR156" s="90"/>
      <c r="CS156" s="90"/>
      <c r="CT156" s="90"/>
      <c r="CU156" s="90"/>
      <c r="CV156" s="90"/>
      <c r="CW156" s="90"/>
      <c r="CX156" s="90"/>
    </row>
    <row r="157" spans="3:102" ht="23.25" x14ac:dyDescent="0.35"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90"/>
      <c r="AL157" s="90"/>
      <c r="AM157" s="90"/>
      <c r="AN157" s="90"/>
      <c r="AO157" s="90"/>
      <c r="AP157" s="90"/>
      <c r="AQ157" s="90"/>
      <c r="AR157" s="90"/>
      <c r="AS157" s="90"/>
      <c r="AT157" s="90"/>
      <c r="AU157" s="90"/>
      <c r="AV157" s="90"/>
      <c r="AW157" s="90"/>
      <c r="AX157" s="90"/>
      <c r="AY157" s="90"/>
      <c r="AZ157" s="90"/>
      <c r="BA157" s="90"/>
      <c r="BB157" s="90"/>
      <c r="BC157" s="90"/>
      <c r="BD157" s="90"/>
      <c r="BE157" s="90"/>
      <c r="BF157" s="90"/>
      <c r="BG157" s="90"/>
      <c r="BH157" s="90"/>
      <c r="BI157" s="90"/>
      <c r="BJ157" s="90"/>
      <c r="BK157" s="90"/>
      <c r="BL157" s="90"/>
      <c r="BM157" s="90"/>
      <c r="BN157" s="90"/>
      <c r="BO157" s="90"/>
      <c r="BP157" s="90"/>
      <c r="BQ157" s="90"/>
      <c r="BR157" s="90"/>
      <c r="BS157" s="90"/>
      <c r="BT157" s="90"/>
      <c r="BU157" s="90"/>
      <c r="BV157" s="90"/>
      <c r="BW157" s="90"/>
      <c r="BX157" s="90"/>
      <c r="BY157" s="90"/>
      <c r="BZ157" s="90"/>
      <c r="CA157" s="90"/>
      <c r="CB157" s="90"/>
      <c r="CC157" s="90"/>
      <c r="CD157" s="90"/>
      <c r="CE157" s="90"/>
      <c r="CF157" s="90"/>
      <c r="CG157" s="90"/>
      <c r="CH157" s="90"/>
      <c r="CI157" s="90"/>
      <c r="CJ157" s="90"/>
      <c r="CK157" s="90"/>
      <c r="CL157" s="90"/>
      <c r="CM157" s="90"/>
      <c r="CN157" s="90"/>
      <c r="CO157" s="90"/>
      <c r="CP157" s="90"/>
      <c r="CQ157" s="90"/>
      <c r="CR157" s="90"/>
      <c r="CS157" s="90"/>
      <c r="CT157" s="90"/>
      <c r="CU157" s="90"/>
      <c r="CV157" s="90"/>
      <c r="CW157" s="90"/>
      <c r="CX157" s="90"/>
    </row>
    <row r="158" spans="3:102" ht="23.25" x14ac:dyDescent="0.35"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90"/>
      <c r="AL158" s="90"/>
      <c r="AM158" s="90"/>
      <c r="AN158" s="90"/>
      <c r="AO158" s="90"/>
      <c r="AP158" s="90"/>
      <c r="AQ158" s="90"/>
      <c r="AR158" s="90"/>
      <c r="AS158" s="90"/>
      <c r="AT158" s="90"/>
      <c r="AU158" s="90"/>
      <c r="AV158" s="90"/>
      <c r="AW158" s="90"/>
      <c r="AX158" s="90"/>
      <c r="AY158" s="90"/>
      <c r="AZ158" s="90"/>
      <c r="BA158" s="90"/>
      <c r="BB158" s="90"/>
      <c r="BC158" s="90"/>
      <c r="BD158" s="90"/>
      <c r="BE158" s="90"/>
      <c r="BF158" s="90"/>
      <c r="BG158" s="90"/>
      <c r="BH158" s="90"/>
      <c r="BI158" s="90"/>
      <c r="BJ158" s="90"/>
      <c r="BK158" s="90"/>
      <c r="BL158" s="90"/>
      <c r="BM158" s="90"/>
      <c r="BN158" s="90"/>
      <c r="BO158" s="90"/>
      <c r="BP158" s="90"/>
      <c r="BQ158" s="90"/>
      <c r="BR158" s="90"/>
      <c r="BS158" s="90"/>
      <c r="BT158" s="90"/>
      <c r="BU158" s="90"/>
      <c r="BV158" s="90"/>
      <c r="BW158" s="90"/>
      <c r="BX158" s="90"/>
      <c r="BY158" s="90"/>
      <c r="BZ158" s="90"/>
      <c r="CA158" s="90"/>
      <c r="CB158" s="90"/>
      <c r="CC158" s="90"/>
      <c r="CD158" s="90"/>
      <c r="CE158" s="90"/>
      <c r="CF158" s="90"/>
      <c r="CG158" s="90"/>
      <c r="CH158" s="90"/>
      <c r="CI158" s="90"/>
      <c r="CJ158" s="90"/>
      <c r="CK158" s="90"/>
      <c r="CL158" s="90"/>
      <c r="CM158" s="90"/>
      <c r="CN158" s="90"/>
      <c r="CO158" s="90"/>
      <c r="CP158" s="90"/>
      <c r="CQ158" s="90"/>
      <c r="CR158" s="90"/>
      <c r="CS158" s="90"/>
      <c r="CT158" s="90"/>
      <c r="CU158" s="90"/>
      <c r="CV158" s="90"/>
      <c r="CW158" s="90"/>
      <c r="CX158" s="90"/>
    </row>
    <row r="159" spans="3:102" ht="23.25" x14ac:dyDescent="0.35"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0"/>
      <c r="BH159" s="90"/>
      <c r="BI159" s="90"/>
      <c r="BJ159" s="90"/>
      <c r="BK159" s="90"/>
      <c r="BL159" s="90"/>
      <c r="BM159" s="90"/>
      <c r="BN159" s="90"/>
      <c r="BO159" s="90"/>
      <c r="BP159" s="90"/>
      <c r="BQ159" s="90"/>
      <c r="BR159" s="90"/>
      <c r="BS159" s="90"/>
      <c r="BT159" s="90"/>
      <c r="BU159" s="90"/>
      <c r="BV159" s="90"/>
      <c r="BW159" s="90"/>
      <c r="BX159" s="90"/>
      <c r="BY159" s="90"/>
      <c r="BZ159" s="90"/>
      <c r="CA159" s="90"/>
      <c r="CB159" s="90"/>
      <c r="CC159" s="90"/>
      <c r="CD159" s="90"/>
      <c r="CE159" s="90"/>
      <c r="CF159" s="90"/>
      <c r="CG159" s="90"/>
      <c r="CH159" s="90"/>
      <c r="CI159" s="90"/>
      <c r="CJ159" s="90"/>
      <c r="CK159" s="90"/>
      <c r="CL159" s="90"/>
      <c r="CM159" s="90"/>
      <c r="CN159" s="90"/>
      <c r="CO159" s="90"/>
      <c r="CP159" s="90"/>
      <c r="CQ159" s="90"/>
      <c r="CR159" s="90"/>
      <c r="CS159" s="90"/>
      <c r="CT159" s="90"/>
      <c r="CU159" s="90"/>
      <c r="CV159" s="90"/>
      <c r="CW159" s="90"/>
      <c r="CX159" s="90"/>
    </row>
    <row r="160" spans="3:102" ht="23.25" x14ac:dyDescent="0.35"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90"/>
      <c r="AL160" s="90"/>
      <c r="AM160" s="90"/>
      <c r="AN160" s="90"/>
      <c r="AO160" s="90"/>
      <c r="AP160" s="90"/>
      <c r="AQ160" s="90"/>
      <c r="AR160" s="90"/>
      <c r="AS160" s="90"/>
      <c r="AT160" s="90"/>
      <c r="AU160" s="90"/>
      <c r="AV160" s="90"/>
      <c r="AW160" s="90"/>
      <c r="AX160" s="90"/>
      <c r="AY160" s="90"/>
      <c r="AZ160" s="90"/>
      <c r="BA160" s="90"/>
      <c r="BB160" s="90"/>
      <c r="BC160" s="90"/>
      <c r="BD160" s="90"/>
      <c r="BE160" s="90"/>
      <c r="BF160" s="90"/>
      <c r="BG160" s="90"/>
      <c r="BH160" s="90"/>
      <c r="BI160" s="90"/>
      <c r="BJ160" s="90"/>
      <c r="BK160" s="90"/>
      <c r="BL160" s="90"/>
      <c r="BM160" s="90"/>
      <c r="BN160" s="90"/>
      <c r="BO160" s="90"/>
      <c r="BP160" s="90"/>
      <c r="BQ160" s="90"/>
      <c r="BR160" s="90"/>
      <c r="BS160" s="90"/>
      <c r="BT160" s="90"/>
      <c r="BU160" s="90"/>
      <c r="BV160" s="90"/>
      <c r="BW160" s="90"/>
      <c r="BX160" s="90"/>
      <c r="BY160" s="90"/>
      <c r="BZ160" s="90"/>
      <c r="CA160" s="90"/>
      <c r="CB160" s="90"/>
      <c r="CC160" s="90"/>
      <c r="CD160" s="90"/>
      <c r="CE160" s="90"/>
      <c r="CF160" s="90"/>
      <c r="CG160" s="90"/>
      <c r="CH160" s="90"/>
      <c r="CI160" s="90"/>
      <c r="CJ160" s="90"/>
      <c r="CK160" s="90"/>
      <c r="CL160" s="90"/>
      <c r="CM160" s="90"/>
      <c r="CN160" s="90"/>
      <c r="CO160" s="90"/>
      <c r="CP160" s="90"/>
      <c r="CQ160" s="90"/>
      <c r="CR160" s="90"/>
      <c r="CS160" s="90"/>
      <c r="CT160" s="90"/>
      <c r="CU160" s="90"/>
      <c r="CV160" s="90"/>
      <c r="CW160" s="90"/>
      <c r="CX160" s="90"/>
    </row>
    <row r="161" spans="3:102" ht="23.25" x14ac:dyDescent="0.35"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0"/>
      <c r="BZ161" s="90"/>
      <c r="CA161" s="90"/>
      <c r="CB161" s="90"/>
      <c r="CC161" s="90"/>
      <c r="CD161" s="90"/>
      <c r="CE161" s="90"/>
      <c r="CF161" s="90"/>
      <c r="CG161" s="90"/>
      <c r="CH161" s="90"/>
      <c r="CI161" s="90"/>
      <c r="CJ161" s="90"/>
      <c r="CK161" s="90"/>
      <c r="CL161" s="90"/>
      <c r="CM161" s="90"/>
      <c r="CN161" s="90"/>
      <c r="CO161" s="90"/>
      <c r="CP161" s="90"/>
      <c r="CQ161" s="90"/>
      <c r="CR161" s="90"/>
      <c r="CS161" s="90"/>
      <c r="CT161" s="90"/>
      <c r="CU161" s="90"/>
      <c r="CV161" s="90"/>
      <c r="CW161" s="90"/>
      <c r="CX161" s="90"/>
    </row>
    <row r="162" spans="3:102" ht="23.25" x14ac:dyDescent="0.35"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90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0"/>
      <c r="BH162" s="90"/>
      <c r="BI162" s="90"/>
      <c r="BJ162" s="90"/>
      <c r="BK162" s="90"/>
      <c r="BL162" s="90"/>
      <c r="BM162" s="90"/>
      <c r="BN162" s="90"/>
      <c r="BO162" s="90"/>
      <c r="BP162" s="90"/>
      <c r="BQ162" s="90"/>
      <c r="BR162" s="90"/>
      <c r="BS162" s="90"/>
      <c r="BT162" s="90"/>
      <c r="BU162" s="90"/>
      <c r="BV162" s="90"/>
      <c r="BW162" s="90"/>
      <c r="BX162" s="90"/>
      <c r="BY162" s="90"/>
      <c r="BZ162" s="90"/>
      <c r="CA162" s="90"/>
      <c r="CB162" s="90"/>
      <c r="CC162" s="90"/>
      <c r="CD162" s="90"/>
      <c r="CE162" s="90"/>
      <c r="CF162" s="90"/>
      <c r="CG162" s="90"/>
      <c r="CH162" s="90"/>
      <c r="CI162" s="90"/>
      <c r="CJ162" s="90"/>
      <c r="CK162" s="90"/>
      <c r="CL162" s="90"/>
      <c r="CM162" s="90"/>
      <c r="CN162" s="90"/>
      <c r="CO162" s="90"/>
      <c r="CP162" s="90"/>
      <c r="CQ162" s="90"/>
      <c r="CR162" s="90"/>
      <c r="CS162" s="90"/>
      <c r="CT162" s="90"/>
      <c r="CU162" s="90"/>
      <c r="CV162" s="90"/>
      <c r="CW162" s="90"/>
      <c r="CX162" s="90"/>
    </row>
    <row r="163" spans="3:102" ht="23.25" x14ac:dyDescent="0.35"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0"/>
      <c r="BH163" s="90"/>
      <c r="BI163" s="90"/>
      <c r="BJ163" s="90"/>
      <c r="BK163" s="90"/>
      <c r="BL163" s="90"/>
      <c r="BM163" s="90"/>
      <c r="BN163" s="90"/>
      <c r="BO163" s="90"/>
      <c r="BP163" s="90"/>
      <c r="BQ163" s="90"/>
      <c r="BR163" s="90"/>
      <c r="BS163" s="90"/>
      <c r="BT163" s="90"/>
      <c r="BU163" s="90"/>
      <c r="BV163" s="90"/>
      <c r="BW163" s="90"/>
      <c r="BX163" s="90"/>
      <c r="BY163" s="90"/>
      <c r="BZ163" s="90"/>
      <c r="CA163" s="90"/>
      <c r="CB163" s="90"/>
      <c r="CC163" s="90"/>
      <c r="CD163" s="90"/>
      <c r="CE163" s="90"/>
      <c r="CF163" s="90"/>
      <c r="CG163" s="90"/>
      <c r="CH163" s="90"/>
      <c r="CI163" s="90"/>
      <c r="CJ163" s="90"/>
      <c r="CK163" s="90"/>
      <c r="CL163" s="90"/>
      <c r="CM163" s="90"/>
      <c r="CN163" s="90"/>
      <c r="CO163" s="90"/>
      <c r="CP163" s="90"/>
      <c r="CQ163" s="90"/>
      <c r="CR163" s="90"/>
      <c r="CS163" s="90"/>
      <c r="CT163" s="90"/>
      <c r="CU163" s="90"/>
      <c r="CV163" s="90"/>
      <c r="CW163" s="90"/>
      <c r="CX163" s="90"/>
    </row>
    <row r="164" spans="3:102" ht="23.25" x14ac:dyDescent="0.35"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90"/>
      <c r="BN164" s="90"/>
      <c r="BO164" s="90"/>
      <c r="BP164" s="90"/>
      <c r="BQ164" s="90"/>
      <c r="BR164" s="90"/>
      <c r="BS164" s="90"/>
      <c r="BT164" s="90"/>
      <c r="BU164" s="90"/>
      <c r="BV164" s="90"/>
      <c r="BW164" s="90"/>
      <c r="BX164" s="90"/>
      <c r="BY164" s="90"/>
      <c r="BZ164" s="90"/>
      <c r="CA164" s="90"/>
      <c r="CB164" s="90"/>
      <c r="CC164" s="90"/>
      <c r="CD164" s="90"/>
      <c r="CE164" s="90"/>
      <c r="CF164" s="90"/>
      <c r="CG164" s="90"/>
      <c r="CH164" s="90"/>
      <c r="CI164" s="90"/>
      <c r="CJ164" s="90"/>
      <c r="CK164" s="90"/>
      <c r="CL164" s="90"/>
      <c r="CM164" s="90"/>
      <c r="CN164" s="90"/>
      <c r="CO164" s="90"/>
      <c r="CP164" s="90"/>
      <c r="CQ164" s="90"/>
      <c r="CR164" s="90"/>
      <c r="CS164" s="90"/>
      <c r="CT164" s="90"/>
      <c r="CU164" s="90"/>
      <c r="CV164" s="90"/>
      <c r="CW164" s="90"/>
      <c r="CX164" s="90"/>
    </row>
    <row r="165" spans="3:102" ht="23.25" x14ac:dyDescent="0.35"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0"/>
      <c r="AL165" s="90"/>
      <c r="AM165" s="90"/>
      <c r="AN165" s="90"/>
      <c r="AO165" s="90"/>
      <c r="AP165" s="90"/>
      <c r="AQ165" s="90"/>
      <c r="AR165" s="90"/>
      <c r="AS165" s="90"/>
      <c r="AT165" s="90"/>
      <c r="AU165" s="90"/>
      <c r="AV165" s="90"/>
      <c r="AW165" s="90"/>
      <c r="AX165" s="90"/>
      <c r="AY165" s="90"/>
      <c r="AZ165" s="90"/>
      <c r="BA165" s="90"/>
      <c r="BB165" s="90"/>
      <c r="BC165" s="90"/>
      <c r="BD165" s="90"/>
      <c r="BE165" s="90"/>
      <c r="BF165" s="90"/>
      <c r="BG165" s="90"/>
      <c r="BH165" s="90"/>
      <c r="BI165" s="90"/>
      <c r="BJ165" s="90"/>
      <c r="BK165" s="90"/>
      <c r="BL165" s="90"/>
      <c r="BM165" s="90"/>
      <c r="BN165" s="90"/>
      <c r="BO165" s="90"/>
      <c r="BP165" s="90"/>
      <c r="BQ165" s="90"/>
      <c r="BR165" s="90"/>
      <c r="BS165" s="90"/>
      <c r="BT165" s="90"/>
      <c r="BU165" s="90"/>
      <c r="BV165" s="90"/>
      <c r="BW165" s="90"/>
      <c r="BX165" s="90"/>
      <c r="BY165" s="90"/>
      <c r="BZ165" s="90"/>
      <c r="CA165" s="90"/>
      <c r="CB165" s="90"/>
      <c r="CC165" s="90"/>
      <c r="CD165" s="90"/>
      <c r="CE165" s="90"/>
      <c r="CF165" s="90"/>
      <c r="CG165" s="90"/>
      <c r="CH165" s="90"/>
      <c r="CI165" s="90"/>
      <c r="CJ165" s="90"/>
      <c r="CK165" s="90"/>
      <c r="CL165" s="90"/>
      <c r="CM165" s="90"/>
      <c r="CN165" s="90"/>
      <c r="CO165" s="90"/>
      <c r="CP165" s="90"/>
      <c r="CQ165" s="90"/>
      <c r="CR165" s="90"/>
      <c r="CS165" s="90"/>
      <c r="CT165" s="90"/>
      <c r="CU165" s="90"/>
      <c r="CV165" s="90"/>
      <c r="CW165" s="90"/>
      <c r="CX165" s="90"/>
    </row>
    <row r="166" spans="3:102" ht="23.25" x14ac:dyDescent="0.35"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90"/>
      <c r="BN166" s="90"/>
      <c r="BO166" s="90"/>
      <c r="BP166" s="90"/>
      <c r="BQ166" s="90"/>
      <c r="BR166" s="90"/>
      <c r="BS166" s="90"/>
      <c r="BT166" s="90"/>
      <c r="BU166" s="90"/>
      <c r="BV166" s="90"/>
      <c r="BW166" s="90"/>
      <c r="BX166" s="90"/>
      <c r="BY166" s="90"/>
      <c r="BZ166" s="90"/>
      <c r="CA166" s="90"/>
      <c r="CB166" s="90"/>
      <c r="CC166" s="90"/>
      <c r="CD166" s="90"/>
      <c r="CE166" s="90"/>
      <c r="CF166" s="90"/>
      <c r="CG166" s="90"/>
      <c r="CH166" s="90"/>
      <c r="CI166" s="90"/>
      <c r="CJ166" s="90"/>
      <c r="CK166" s="90"/>
      <c r="CL166" s="90"/>
      <c r="CM166" s="90"/>
      <c r="CN166" s="90"/>
      <c r="CO166" s="90"/>
      <c r="CP166" s="90"/>
      <c r="CQ166" s="90"/>
      <c r="CR166" s="90"/>
      <c r="CS166" s="90"/>
      <c r="CT166" s="90"/>
      <c r="CU166" s="90"/>
      <c r="CV166" s="90"/>
      <c r="CW166" s="90"/>
      <c r="CX166" s="90"/>
    </row>
    <row r="167" spans="3:102" ht="23.25" x14ac:dyDescent="0.35"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0"/>
      <c r="AL167" s="90"/>
      <c r="AM167" s="90"/>
      <c r="AN167" s="90"/>
      <c r="AO167" s="90"/>
      <c r="AP167" s="90"/>
      <c r="AQ167" s="90"/>
      <c r="AR167" s="90"/>
      <c r="AS167" s="90"/>
      <c r="AT167" s="90"/>
      <c r="AU167" s="90"/>
      <c r="AV167" s="90"/>
      <c r="AW167" s="90"/>
      <c r="AX167" s="90"/>
      <c r="AY167" s="90"/>
      <c r="AZ167" s="90"/>
      <c r="BA167" s="90"/>
      <c r="BB167" s="90"/>
      <c r="BC167" s="90"/>
      <c r="BD167" s="90"/>
      <c r="BE167" s="90"/>
      <c r="BF167" s="90"/>
      <c r="BG167" s="90"/>
      <c r="BH167" s="90"/>
      <c r="BI167" s="90"/>
      <c r="BJ167" s="90"/>
      <c r="BK167" s="90"/>
      <c r="BL167" s="90"/>
      <c r="BM167" s="90"/>
      <c r="BN167" s="90"/>
      <c r="BO167" s="90"/>
      <c r="BP167" s="90"/>
      <c r="BQ167" s="90"/>
      <c r="BR167" s="90"/>
      <c r="BS167" s="90"/>
      <c r="BT167" s="90"/>
      <c r="BU167" s="90"/>
      <c r="BV167" s="90"/>
      <c r="BW167" s="90"/>
      <c r="BX167" s="90"/>
      <c r="BY167" s="90"/>
      <c r="BZ167" s="90"/>
      <c r="CA167" s="90"/>
      <c r="CB167" s="90"/>
      <c r="CC167" s="90"/>
      <c r="CD167" s="90"/>
      <c r="CE167" s="90"/>
      <c r="CF167" s="90"/>
      <c r="CG167" s="90"/>
      <c r="CH167" s="90"/>
      <c r="CI167" s="90"/>
      <c r="CJ167" s="90"/>
      <c r="CK167" s="90"/>
      <c r="CL167" s="90"/>
      <c r="CM167" s="90"/>
      <c r="CN167" s="90"/>
      <c r="CO167" s="90"/>
      <c r="CP167" s="90"/>
      <c r="CQ167" s="90"/>
      <c r="CR167" s="90"/>
      <c r="CS167" s="90"/>
      <c r="CT167" s="90"/>
      <c r="CU167" s="90"/>
      <c r="CV167" s="90"/>
      <c r="CW167" s="90"/>
      <c r="CX167" s="90"/>
    </row>
    <row r="168" spans="3:102" ht="23.25" x14ac:dyDescent="0.35"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</row>
    <row r="169" spans="3:102" ht="23.25" x14ac:dyDescent="0.35"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 s="90"/>
      <c r="AN169" s="90"/>
      <c r="AO169" s="90"/>
      <c r="AP169" s="90"/>
      <c r="AQ169" s="90"/>
      <c r="AR169" s="90"/>
      <c r="AS169" s="90"/>
      <c r="AT169" s="90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  <c r="BR169" s="90"/>
      <c r="BS169" s="90"/>
      <c r="BT169" s="90"/>
      <c r="BU169" s="90"/>
      <c r="BV169" s="90"/>
      <c r="BW169" s="90"/>
      <c r="BX169" s="90"/>
      <c r="BY169" s="90"/>
      <c r="BZ169" s="90"/>
      <c r="CA169" s="90"/>
      <c r="CB169" s="90"/>
      <c r="CC169" s="90"/>
      <c r="CD169" s="90"/>
      <c r="CE169" s="90"/>
      <c r="CF169" s="90"/>
      <c r="CG169" s="90"/>
      <c r="CH169" s="90"/>
      <c r="CI169" s="90"/>
      <c r="CJ169" s="90"/>
      <c r="CK169" s="90"/>
      <c r="CL169" s="90"/>
      <c r="CM169" s="90"/>
      <c r="CN169" s="90"/>
      <c r="CO169" s="90"/>
      <c r="CP169" s="90"/>
      <c r="CQ169" s="90"/>
      <c r="CR169" s="90"/>
      <c r="CS169" s="90"/>
      <c r="CT169" s="90"/>
      <c r="CU169" s="90"/>
      <c r="CV169" s="90"/>
      <c r="CW169" s="90"/>
      <c r="CX169" s="90"/>
    </row>
    <row r="170" spans="3:102" ht="23.25" x14ac:dyDescent="0.35"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90"/>
      <c r="AL170" s="90"/>
      <c r="AM170" s="90"/>
      <c r="AN170" s="90"/>
      <c r="AO170" s="90"/>
      <c r="AP170" s="90"/>
      <c r="AQ170" s="90"/>
      <c r="AR170" s="90"/>
      <c r="AS170" s="90"/>
      <c r="AT170" s="90"/>
      <c r="AU170" s="90"/>
      <c r="AV170" s="90"/>
      <c r="AW170" s="90"/>
      <c r="AX170" s="90"/>
      <c r="AY170" s="90"/>
      <c r="AZ170" s="90"/>
      <c r="BA170" s="90"/>
      <c r="BB170" s="90"/>
      <c r="BC170" s="90"/>
      <c r="BD170" s="90"/>
      <c r="BE170" s="90"/>
      <c r="BF170" s="90"/>
      <c r="BG170" s="90"/>
      <c r="BH170" s="90"/>
      <c r="BI170" s="90"/>
      <c r="BJ170" s="90"/>
      <c r="BK170" s="90"/>
      <c r="BL170" s="90"/>
      <c r="BM170" s="90"/>
      <c r="BN170" s="90"/>
      <c r="BO170" s="90"/>
      <c r="BP170" s="90"/>
      <c r="BQ170" s="90"/>
      <c r="BR170" s="90"/>
      <c r="BS170" s="90"/>
      <c r="BT170" s="90"/>
      <c r="BU170" s="90"/>
      <c r="BV170" s="90"/>
      <c r="BW170" s="90"/>
      <c r="BX170" s="90"/>
      <c r="BY170" s="90"/>
      <c r="BZ170" s="90"/>
      <c r="CA170" s="90"/>
      <c r="CB170" s="90"/>
      <c r="CC170" s="90"/>
      <c r="CD170" s="90"/>
      <c r="CE170" s="90"/>
      <c r="CF170" s="90"/>
      <c r="CG170" s="90"/>
      <c r="CH170" s="90"/>
      <c r="CI170" s="90"/>
      <c r="CJ170" s="90"/>
      <c r="CK170" s="90"/>
      <c r="CL170" s="90"/>
      <c r="CM170" s="90"/>
      <c r="CN170" s="90"/>
      <c r="CO170" s="90"/>
      <c r="CP170" s="90"/>
      <c r="CQ170" s="90"/>
      <c r="CR170" s="90"/>
      <c r="CS170" s="90"/>
      <c r="CT170" s="90"/>
      <c r="CU170" s="90"/>
      <c r="CV170" s="90"/>
      <c r="CW170" s="90"/>
      <c r="CX170" s="90"/>
    </row>
    <row r="171" spans="3:102" ht="23.25" x14ac:dyDescent="0.35"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  <c r="BN171" s="90"/>
      <c r="BO171" s="90"/>
      <c r="BP171" s="90"/>
      <c r="BQ171" s="90"/>
      <c r="BR171" s="90"/>
      <c r="BS171" s="90"/>
      <c r="BT171" s="90"/>
      <c r="BU171" s="90"/>
      <c r="BV171" s="90"/>
      <c r="BW171" s="90"/>
      <c r="BX171" s="90"/>
      <c r="BY171" s="90"/>
      <c r="BZ171" s="90"/>
      <c r="CA171" s="90"/>
      <c r="CB171" s="90"/>
      <c r="CC171" s="90"/>
      <c r="CD171" s="90"/>
      <c r="CE171" s="90"/>
      <c r="CF171" s="90"/>
      <c r="CG171" s="90"/>
      <c r="CH171" s="90"/>
      <c r="CI171" s="90"/>
      <c r="CJ171" s="90"/>
      <c r="CK171" s="90"/>
      <c r="CL171" s="90"/>
      <c r="CM171" s="90"/>
      <c r="CN171" s="90"/>
      <c r="CO171" s="90"/>
      <c r="CP171" s="90"/>
      <c r="CQ171" s="90"/>
      <c r="CR171" s="90"/>
      <c r="CS171" s="90"/>
      <c r="CT171" s="90"/>
      <c r="CU171" s="90"/>
      <c r="CV171" s="90"/>
      <c r="CW171" s="90"/>
      <c r="CX171" s="90"/>
    </row>
    <row r="172" spans="3:102" ht="23.25" x14ac:dyDescent="0.35"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0"/>
      <c r="BH172" s="90"/>
      <c r="BI172" s="90"/>
      <c r="BJ172" s="90"/>
      <c r="BK172" s="90"/>
      <c r="BL172" s="90"/>
      <c r="BM172" s="90"/>
      <c r="BN172" s="90"/>
      <c r="BO172" s="90"/>
      <c r="BP172" s="90"/>
      <c r="BQ172" s="90"/>
      <c r="BR172" s="90"/>
      <c r="BS172" s="90"/>
      <c r="BT172" s="90"/>
      <c r="BU172" s="90"/>
      <c r="BV172" s="90"/>
      <c r="BW172" s="90"/>
      <c r="BX172" s="90"/>
      <c r="BY172" s="90"/>
      <c r="BZ172" s="90"/>
      <c r="CA172" s="90"/>
      <c r="CB172" s="90"/>
      <c r="CC172" s="90"/>
      <c r="CD172" s="90"/>
      <c r="CE172" s="90"/>
      <c r="CF172" s="90"/>
      <c r="CG172" s="90"/>
      <c r="CH172" s="90"/>
      <c r="CI172" s="90"/>
      <c r="CJ172" s="90"/>
      <c r="CK172" s="90"/>
      <c r="CL172" s="90"/>
      <c r="CM172" s="90"/>
      <c r="CN172" s="90"/>
      <c r="CO172" s="90"/>
      <c r="CP172" s="90"/>
      <c r="CQ172" s="90"/>
      <c r="CR172" s="90"/>
      <c r="CS172" s="90"/>
      <c r="CT172" s="90"/>
      <c r="CU172" s="90"/>
      <c r="CV172" s="90"/>
      <c r="CW172" s="90"/>
      <c r="CX172" s="90"/>
    </row>
    <row r="173" spans="3:102" ht="23.25" x14ac:dyDescent="0.35"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0"/>
      <c r="AL173" s="90"/>
      <c r="AM173" s="90"/>
      <c r="AN173" s="90"/>
      <c r="AO173" s="90"/>
      <c r="AP173" s="90"/>
      <c r="AQ173" s="90"/>
      <c r="AR173" s="90"/>
      <c r="AS173" s="90"/>
      <c r="AT173" s="90"/>
      <c r="AU173" s="90"/>
      <c r="AV173" s="90"/>
      <c r="AW173" s="90"/>
      <c r="AX173" s="90"/>
      <c r="AY173" s="90"/>
      <c r="AZ173" s="90"/>
      <c r="BA173" s="90"/>
      <c r="BB173" s="90"/>
      <c r="BC173" s="90"/>
      <c r="BD173" s="90"/>
      <c r="BE173" s="90"/>
      <c r="BF173" s="90"/>
      <c r="BG173" s="90"/>
      <c r="BH173" s="90"/>
      <c r="BI173" s="90"/>
      <c r="BJ173" s="90"/>
      <c r="BK173" s="90"/>
      <c r="BL173" s="90"/>
      <c r="BM173" s="90"/>
      <c r="BN173" s="90"/>
      <c r="BO173" s="90"/>
      <c r="BP173" s="90"/>
      <c r="BQ173" s="90"/>
      <c r="BR173" s="90"/>
      <c r="BS173" s="90"/>
      <c r="BT173" s="90"/>
      <c r="BU173" s="90"/>
      <c r="BV173" s="90"/>
      <c r="BW173" s="90"/>
      <c r="BX173" s="90"/>
      <c r="BY173" s="90"/>
      <c r="BZ173" s="90"/>
      <c r="CA173" s="90"/>
      <c r="CB173" s="90"/>
      <c r="CC173" s="90"/>
      <c r="CD173" s="90"/>
      <c r="CE173" s="90"/>
      <c r="CF173" s="90"/>
      <c r="CG173" s="90"/>
      <c r="CH173" s="90"/>
      <c r="CI173" s="90"/>
      <c r="CJ173" s="90"/>
      <c r="CK173" s="90"/>
      <c r="CL173" s="90"/>
      <c r="CM173" s="90"/>
      <c r="CN173" s="90"/>
      <c r="CO173" s="90"/>
      <c r="CP173" s="90"/>
      <c r="CQ173" s="90"/>
      <c r="CR173" s="90"/>
      <c r="CS173" s="90"/>
      <c r="CT173" s="90"/>
      <c r="CU173" s="90"/>
      <c r="CV173" s="90"/>
      <c r="CW173" s="90"/>
      <c r="CX173" s="90"/>
    </row>
    <row r="174" spans="3:102" ht="23.25" x14ac:dyDescent="0.35"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0"/>
      <c r="BH174" s="90"/>
      <c r="BI174" s="90"/>
      <c r="BJ174" s="90"/>
      <c r="BK174" s="90"/>
      <c r="BL174" s="90"/>
      <c r="BM174" s="90"/>
      <c r="BN174" s="90"/>
      <c r="BO174" s="90"/>
      <c r="BP174" s="90"/>
      <c r="BQ174" s="90"/>
      <c r="BR174" s="90"/>
      <c r="BS174" s="90"/>
      <c r="BT174" s="90"/>
      <c r="BU174" s="90"/>
      <c r="BV174" s="90"/>
      <c r="BW174" s="90"/>
      <c r="BX174" s="90"/>
      <c r="BY174" s="90"/>
      <c r="BZ174" s="90"/>
      <c r="CA174" s="90"/>
      <c r="CB174" s="90"/>
      <c r="CC174" s="90"/>
      <c r="CD174" s="90"/>
      <c r="CE174" s="90"/>
      <c r="CF174" s="90"/>
      <c r="CG174" s="90"/>
      <c r="CH174" s="90"/>
      <c r="CI174" s="90"/>
      <c r="CJ174" s="90"/>
      <c r="CK174" s="90"/>
      <c r="CL174" s="90"/>
      <c r="CM174" s="90"/>
      <c r="CN174" s="90"/>
      <c r="CO174" s="90"/>
      <c r="CP174" s="90"/>
      <c r="CQ174" s="90"/>
      <c r="CR174" s="90"/>
      <c r="CS174" s="90"/>
      <c r="CT174" s="90"/>
      <c r="CU174" s="90"/>
      <c r="CV174" s="90"/>
      <c r="CW174" s="90"/>
      <c r="CX174" s="90"/>
    </row>
    <row r="175" spans="3:102" ht="23.25" x14ac:dyDescent="0.35"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0"/>
      <c r="AL175" s="90"/>
      <c r="AM175" s="90"/>
      <c r="AN175" s="90"/>
      <c r="AO175" s="90"/>
      <c r="AP175" s="90"/>
      <c r="AQ175" s="90"/>
      <c r="AR175" s="90"/>
      <c r="AS175" s="90"/>
      <c r="AT175" s="90"/>
      <c r="AU175" s="90"/>
      <c r="AV175" s="90"/>
      <c r="AW175" s="90"/>
      <c r="AX175" s="90"/>
      <c r="AY175" s="90"/>
      <c r="AZ175" s="90"/>
      <c r="BA175" s="90"/>
      <c r="BB175" s="90"/>
      <c r="BC175" s="90"/>
      <c r="BD175" s="90"/>
      <c r="BE175" s="90"/>
      <c r="BF175" s="90"/>
      <c r="BG175" s="90"/>
      <c r="BH175" s="90"/>
      <c r="BI175" s="90"/>
      <c r="BJ175" s="90"/>
      <c r="BK175" s="90"/>
      <c r="BL175" s="90"/>
      <c r="BM175" s="90"/>
      <c r="BN175" s="90"/>
      <c r="BO175" s="90"/>
      <c r="BP175" s="90"/>
      <c r="BQ175" s="90"/>
      <c r="BR175" s="90"/>
      <c r="BS175" s="90"/>
      <c r="BT175" s="90"/>
      <c r="BU175" s="90"/>
      <c r="BV175" s="90"/>
      <c r="BW175" s="90"/>
      <c r="BX175" s="90"/>
      <c r="BY175" s="90"/>
      <c r="BZ175" s="90"/>
      <c r="CA175" s="90"/>
      <c r="CB175" s="90"/>
      <c r="CC175" s="90"/>
      <c r="CD175" s="90"/>
      <c r="CE175" s="90"/>
      <c r="CF175" s="90"/>
      <c r="CG175" s="90"/>
      <c r="CH175" s="90"/>
      <c r="CI175" s="90"/>
      <c r="CJ175" s="90"/>
      <c r="CK175" s="90"/>
      <c r="CL175" s="90"/>
      <c r="CM175" s="90"/>
      <c r="CN175" s="90"/>
      <c r="CO175" s="90"/>
      <c r="CP175" s="90"/>
      <c r="CQ175" s="90"/>
      <c r="CR175" s="90"/>
      <c r="CS175" s="90"/>
      <c r="CT175" s="90"/>
      <c r="CU175" s="90"/>
      <c r="CV175" s="90"/>
      <c r="CW175" s="90"/>
      <c r="CX175" s="90"/>
    </row>
    <row r="176" spans="3:102" ht="23.25" x14ac:dyDescent="0.35"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0"/>
      <c r="BH176" s="90"/>
      <c r="BI176" s="90"/>
      <c r="BJ176" s="90"/>
      <c r="BK176" s="90"/>
      <c r="BL176" s="90"/>
      <c r="BM176" s="90"/>
      <c r="BN176" s="90"/>
      <c r="BO176" s="90"/>
      <c r="BP176" s="90"/>
      <c r="BQ176" s="90"/>
      <c r="BR176" s="90"/>
      <c r="BS176" s="90"/>
      <c r="BT176" s="90"/>
      <c r="BU176" s="90"/>
      <c r="BV176" s="90"/>
      <c r="BW176" s="90"/>
      <c r="BX176" s="90"/>
      <c r="BY176" s="90"/>
      <c r="BZ176" s="90"/>
      <c r="CA176" s="90"/>
      <c r="CB176" s="90"/>
      <c r="CC176" s="90"/>
      <c r="CD176" s="90"/>
      <c r="CE176" s="90"/>
      <c r="CF176" s="90"/>
      <c r="CG176" s="90"/>
      <c r="CH176" s="90"/>
      <c r="CI176" s="90"/>
      <c r="CJ176" s="90"/>
      <c r="CK176" s="90"/>
      <c r="CL176" s="90"/>
      <c r="CM176" s="90"/>
      <c r="CN176" s="90"/>
      <c r="CO176" s="90"/>
      <c r="CP176" s="90"/>
      <c r="CQ176" s="90"/>
      <c r="CR176" s="90"/>
      <c r="CS176" s="90"/>
      <c r="CT176" s="90"/>
      <c r="CU176" s="90"/>
      <c r="CV176" s="90"/>
      <c r="CW176" s="90"/>
      <c r="CX176" s="90"/>
    </row>
    <row r="177" spans="3:102" ht="23.25" x14ac:dyDescent="0.35"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90"/>
      <c r="AL177" s="90"/>
      <c r="AM177" s="90"/>
      <c r="AN177" s="90"/>
      <c r="AO177" s="90"/>
      <c r="AP177" s="90"/>
      <c r="AQ177" s="90"/>
      <c r="AR177" s="90"/>
      <c r="AS177" s="90"/>
      <c r="AT177" s="90"/>
      <c r="AU177" s="90"/>
      <c r="AV177" s="90"/>
      <c r="AW177" s="90"/>
      <c r="AX177" s="90"/>
      <c r="AY177" s="90"/>
      <c r="AZ177" s="90"/>
      <c r="BA177" s="90"/>
      <c r="BB177" s="90"/>
      <c r="BC177" s="90"/>
      <c r="BD177" s="90"/>
      <c r="BE177" s="90"/>
      <c r="BF177" s="90"/>
      <c r="BG177" s="90"/>
      <c r="BH177" s="90"/>
      <c r="BI177" s="90"/>
      <c r="BJ177" s="90"/>
      <c r="BK177" s="90"/>
      <c r="BL177" s="90"/>
      <c r="BM177" s="90"/>
      <c r="BN177" s="90"/>
      <c r="BO177" s="90"/>
      <c r="BP177" s="90"/>
      <c r="BQ177" s="90"/>
      <c r="BR177" s="90"/>
      <c r="BS177" s="90"/>
      <c r="BT177" s="90"/>
      <c r="BU177" s="90"/>
      <c r="BV177" s="90"/>
      <c r="BW177" s="90"/>
      <c r="BX177" s="90"/>
      <c r="BY177" s="90"/>
      <c r="BZ177" s="90"/>
      <c r="CA177" s="90"/>
      <c r="CB177" s="90"/>
      <c r="CC177" s="90"/>
      <c r="CD177" s="90"/>
      <c r="CE177" s="90"/>
      <c r="CF177" s="90"/>
      <c r="CG177" s="90"/>
      <c r="CH177" s="90"/>
      <c r="CI177" s="90"/>
      <c r="CJ177" s="90"/>
      <c r="CK177" s="90"/>
      <c r="CL177" s="90"/>
      <c r="CM177" s="90"/>
      <c r="CN177" s="90"/>
      <c r="CO177" s="90"/>
      <c r="CP177" s="90"/>
      <c r="CQ177" s="90"/>
      <c r="CR177" s="90"/>
      <c r="CS177" s="90"/>
      <c r="CT177" s="90"/>
      <c r="CU177" s="90"/>
      <c r="CV177" s="90"/>
      <c r="CW177" s="90"/>
      <c r="CX177" s="90"/>
    </row>
    <row r="178" spans="3:102" ht="23.25" x14ac:dyDescent="0.35"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0"/>
      <c r="BH178" s="90"/>
      <c r="BI178" s="90"/>
      <c r="BJ178" s="90"/>
      <c r="BK178" s="90"/>
      <c r="BL178" s="90"/>
      <c r="BM178" s="90"/>
      <c r="BN178" s="90"/>
      <c r="BO178" s="90"/>
      <c r="BP178" s="90"/>
      <c r="BQ178" s="90"/>
      <c r="BR178" s="90"/>
      <c r="BS178" s="90"/>
      <c r="BT178" s="90"/>
      <c r="BU178" s="90"/>
      <c r="BV178" s="90"/>
      <c r="BW178" s="90"/>
      <c r="BX178" s="90"/>
      <c r="BY178" s="90"/>
      <c r="BZ178" s="90"/>
      <c r="CA178" s="90"/>
      <c r="CB178" s="90"/>
      <c r="CC178" s="90"/>
      <c r="CD178" s="90"/>
      <c r="CE178" s="90"/>
      <c r="CF178" s="90"/>
      <c r="CG178" s="90"/>
      <c r="CH178" s="90"/>
      <c r="CI178" s="90"/>
      <c r="CJ178" s="90"/>
      <c r="CK178" s="90"/>
      <c r="CL178" s="90"/>
      <c r="CM178" s="90"/>
      <c r="CN178" s="90"/>
      <c r="CO178" s="90"/>
      <c r="CP178" s="90"/>
      <c r="CQ178" s="90"/>
      <c r="CR178" s="90"/>
      <c r="CS178" s="90"/>
      <c r="CT178" s="90"/>
      <c r="CU178" s="90"/>
      <c r="CV178" s="90"/>
      <c r="CW178" s="90"/>
      <c r="CX178" s="90"/>
    </row>
    <row r="179" spans="3:102" ht="23.25" x14ac:dyDescent="0.35"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 s="90"/>
      <c r="AN179" s="90"/>
      <c r="AO179" s="90"/>
      <c r="AP179" s="90"/>
      <c r="AQ179" s="90"/>
      <c r="AR179" s="90"/>
      <c r="AS179" s="90"/>
      <c r="AT179" s="90"/>
      <c r="AU179" s="90"/>
      <c r="AV179" s="90"/>
      <c r="AW179" s="90"/>
      <c r="AX179" s="90"/>
      <c r="AY179" s="90"/>
      <c r="AZ179" s="90"/>
      <c r="BA179" s="90"/>
      <c r="BB179" s="90"/>
      <c r="BC179" s="90"/>
      <c r="BD179" s="90"/>
      <c r="BE179" s="90"/>
      <c r="BF179" s="90"/>
      <c r="BG179" s="90"/>
      <c r="BH179" s="90"/>
      <c r="BI179" s="90"/>
      <c r="BJ179" s="90"/>
      <c r="BK179" s="90"/>
      <c r="BL179" s="90"/>
      <c r="BM179" s="90"/>
      <c r="BN179" s="90"/>
      <c r="BO179" s="90"/>
      <c r="BP179" s="90"/>
      <c r="BQ179" s="90"/>
      <c r="BR179" s="90"/>
      <c r="BS179" s="90"/>
      <c r="BT179" s="90"/>
      <c r="BU179" s="90"/>
      <c r="BV179" s="90"/>
      <c r="BW179" s="90"/>
      <c r="BX179" s="90"/>
      <c r="BY179" s="90"/>
      <c r="BZ179" s="90"/>
      <c r="CA179" s="90"/>
      <c r="CB179" s="90"/>
      <c r="CC179" s="90"/>
      <c r="CD179" s="90"/>
      <c r="CE179" s="90"/>
      <c r="CF179" s="90"/>
      <c r="CG179" s="90"/>
      <c r="CH179" s="90"/>
      <c r="CI179" s="90"/>
      <c r="CJ179" s="90"/>
      <c r="CK179" s="90"/>
      <c r="CL179" s="90"/>
      <c r="CM179" s="90"/>
      <c r="CN179" s="90"/>
      <c r="CO179" s="90"/>
      <c r="CP179" s="90"/>
      <c r="CQ179" s="90"/>
      <c r="CR179" s="90"/>
      <c r="CS179" s="90"/>
      <c r="CT179" s="90"/>
      <c r="CU179" s="90"/>
      <c r="CV179" s="90"/>
      <c r="CW179" s="90"/>
      <c r="CX179" s="90"/>
    </row>
    <row r="180" spans="3:102" ht="23.25" x14ac:dyDescent="0.35"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0"/>
      <c r="BH180" s="90"/>
      <c r="BI180" s="90"/>
      <c r="BJ180" s="90"/>
      <c r="BK180" s="90"/>
      <c r="BL180" s="90"/>
      <c r="BM180" s="90"/>
      <c r="BN180" s="90"/>
      <c r="BO180" s="90"/>
      <c r="BP180" s="90"/>
      <c r="BQ180" s="90"/>
      <c r="BR180" s="90"/>
      <c r="BS180" s="90"/>
      <c r="BT180" s="90"/>
      <c r="BU180" s="90"/>
      <c r="BV180" s="90"/>
      <c r="BW180" s="90"/>
      <c r="BX180" s="90"/>
      <c r="BY180" s="90"/>
      <c r="BZ180" s="90"/>
      <c r="CA180" s="90"/>
      <c r="CB180" s="90"/>
      <c r="CC180" s="90"/>
      <c r="CD180" s="90"/>
      <c r="CE180" s="90"/>
      <c r="CF180" s="90"/>
      <c r="CG180" s="90"/>
      <c r="CH180" s="90"/>
      <c r="CI180" s="90"/>
      <c r="CJ180" s="90"/>
      <c r="CK180" s="90"/>
      <c r="CL180" s="90"/>
      <c r="CM180" s="90"/>
      <c r="CN180" s="90"/>
      <c r="CO180" s="90"/>
      <c r="CP180" s="90"/>
      <c r="CQ180" s="90"/>
      <c r="CR180" s="90"/>
      <c r="CS180" s="90"/>
      <c r="CT180" s="90"/>
      <c r="CU180" s="90"/>
      <c r="CV180" s="90"/>
      <c r="CW180" s="90"/>
      <c r="CX180" s="90"/>
    </row>
    <row r="181" spans="3:102" ht="23.25" x14ac:dyDescent="0.35"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  <c r="AM181" s="90"/>
      <c r="AN181" s="90"/>
      <c r="AO181" s="90"/>
      <c r="AP181" s="90"/>
      <c r="AQ181" s="90"/>
      <c r="AR181" s="90"/>
      <c r="AS181" s="90"/>
      <c r="AT181" s="90"/>
      <c r="AU181" s="90"/>
      <c r="AV181" s="90"/>
      <c r="AW181" s="90"/>
      <c r="AX181" s="90"/>
      <c r="AY181" s="90"/>
      <c r="AZ181" s="90"/>
      <c r="BA181" s="90"/>
      <c r="BB181" s="90"/>
      <c r="BC181" s="90"/>
      <c r="BD181" s="90"/>
      <c r="BE181" s="90"/>
      <c r="BF181" s="90"/>
      <c r="BG181" s="90"/>
      <c r="BH181" s="90"/>
      <c r="BI181" s="90"/>
      <c r="BJ181" s="90"/>
      <c r="BK181" s="90"/>
      <c r="BL181" s="90"/>
      <c r="BM181" s="90"/>
      <c r="BN181" s="90"/>
      <c r="BO181" s="90"/>
      <c r="BP181" s="90"/>
      <c r="BQ181" s="90"/>
      <c r="BR181" s="90"/>
      <c r="BS181" s="90"/>
      <c r="BT181" s="90"/>
      <c r="BU181" s="90"/>
      <c r="BV181" s="90"/>
      <c r="BW181" s="90"/>
      <c r="BX181" s="90"/>
      <c r="BY181" s="90"/>
      <c r="BZ181" s="90"/>
      <c r="CA181" s="90"/>
      <c r="CB181" s="90"/>
      <c r="CC181" s="90"/>
      <c r="CD181" s="90"/>
      <c r="CE181" s="90"/>
      <c r="CF181" s="90"/>
      <c r="CG181" s="90"/>
      <c r="CH181" s="90"/>
      <c r="CI181" s="90"/>
      <c r="CJ181" s="90"/>
      <c r="CK181" s="90"/>
      <c r="CL181" s="90"/>
      <c r="CM181" s="90"/>
      <c r="CN181" s="90"/>
      <c r="CO181" s="90"/>
      <c r="CP181" s="90"/>
      <c r="CQ181" s="90"/>
      <c r="CR181" s="90"/>
      <c r="CS181" s="90"/>
      <c r="CT181" s="90"/>
      <c r="CU181" s="90"/>
      <c r="CV181" s="90"/>
      <c r="CW181" s="90"/>
      <c r="CX181" s="90"/>
    </row>
    <row r="182" spans="3:102" ht="23.25" x14ac:dyDescent="0.35"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  <c r="AM182" s="90"/>
      <c r="AN182" s="90"/>
      <c r="AO182" s="90"/>
      <c r="AP182" s="90"/>
      <c r="AQ182" s="90"/>
      <c r="AR182" s="90"/>
      <c r="AS182" s="90"/>
      <c r="AT182" s="90"/>
      <c r="AU182" s="90"/>
      <c r="AV182" s="90"/>
      <c r="AW182" s="90"/>
      <c r="AX182" s="90"/>
      <c r="AY182" s="90"/>
      <c r="AZ182" s="90"/>
      <c r="BA182" s="90"/>
      <c r="BB182" s="90"/>
      <c r="BC182" s="90"/>
      <c r="BD182" s="90"/>
      <c r="BE182" s="90"/>
      <c r="BF182" s="90"/>
      <c r="BG182" s="90"/>
      <c r="BH182" s="90"/>
      <c r="BI182" s="90"/>
      <c r="BJ182" s="90"/>
      <c r="BK182" s="90"/>
      <c r="BL182" s="90"/>
      <c r="BM182" s="90"/>
      <c r="BN182" s="90"/>
      <c r="BO182" s="90"/>
      <c r="BP182" s="90"/>
      <c r="BQ182" s="90"/>
      <c r="BR182" s="90"/>
      <c r="BS182" s="90"/>
      <c r="BT182" s="90"/>
      <c r="BU182" s="90"/>
      <c r="BV182" s="90"/>
      <c r="BW182" s="90"/>
      <c r="BX182" s="90"/>
      <c r="BY182" s="90"/>
      <c r="BZ182" s="90"/>
      <c r="CA182" s="90"/>
      <c r="CB182" s="90"/>
      <c r="CC182" s="90"/>
      <c r="CD182" s="90"/>
      <c r="CE182" s="90"/>
      <c r="CF182" s="90"/>
      <c r="CG182" s="90"/>
      <c r="CH182" s="90"/>
      <c r="CI182" s="90"/>
      <c r="CJ182" s="90"/>
      <c r="CK182" s="90"/>
      <c r="CL182" s="90"/>
      <c r="CM182" s="90"/>
      <c r="CN182" s="90"/>
      <c r="CO182" s="90"/>
      <c r="CP182" s="90"/>
      <c r="CQ182" s="90"/>
      <c r="CR182" s="90"/>
      <c r="CS182" s="90"/>
      <c r="CT182" s="90"/>
      <c r="CU182" s="90"/>
      <c r="CV182" s="90"/>
      <c r="CW182" s="90"/>
      <c r="CX182" s="90"/>
    </row>
    <row r="183" spans="3:102" ht="23.25" x14ac:dyDescent="0.35"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  <c r="AH183" s="90"/>
      <c r="AI183" s="90"/>
      <c r="AJ183" s="90"/>
      <c r="AK183" s="90"/>
      <c r="AL183" s="90"/>
      <c r="AM183" s="90"/>
      <c r="AN183" s="90"/>
      <c r="AO183" s="90"/>
      <c r="AP183" s="90"/>
      <c r="AQ183" s="90"/>
      <c r="AR183" s="90"/>
      <c r="AS183" s="90"/>
      <c r="AT183" s="90"/>
      <c r="AU183" s="90"/>
      <c r="AV183" s="90"/>
      <c r="AW183" s="90"/>
      <c r="AX183" s="90"/>
      <c r="AY183" s="90"/>
      <c r="AZ183" s="90"/>
      <c r="BA183" s="90"/>
      <c r="BB183" s="90"/>
      <c r="BC183" s="90"/>
      <c r="BD183" s="90"/>
      <c r="BE183" s="90"/>
      <c r="BF183" s="90"/>
      <c r="BG183" s="90"/>
      <c r="BH183" s="90"/>
      <c r="BI183" s="90"/>
      <c r="BJ183" s="90"/>
      <c r="BK183" s="90"/>
      <c r="BL183" s="90"/>
      <c r="BM183" s="90"/>
      <c r="BN183" s="90"/>
      <c r="BO183" s="90"/>
      <c r="BP183" s="90"/>
      <c r="BQ183" s="90"/>
      <c r="BR183" s="90"/>
      <c r="BS183" s="90"/>
      <c r="BT183" s="90"/>
      <c r="BU183" s="90"/>
      <c r="BV183" s="90"/>
      <c r="BW183" s="90"/>
      <c r="BX183" s="90"/>
      <c r="BY183" s="90"/>
      <c r="BZ183" s="90"/>
      <c r="CA183" s="90"/>
      <c r="CB183" s="90"/>
      <c r="CC183" s="90"/>
      <c r="CD183" s="90"/>
      <c r="CE183" s="90"/>
      <c r="CF183" s="90"/>
      <c r="CG183" s="90"/>
      <c r="CH183" s="90"/>
      <c r="CI183" s="90"/>
      <c r="CJ183" s="90"/>
      <c r="CK183" s="90"/>
      <c r="CL183" s="90"/>
      <c r="CM183" s="90"/>
      <c r="CN183" s="90"/>
      <c r="CO183" s="90"/>
      <c r="CP183" s="90"/>
      <c r="CQ183" s="90"/>
      <c r="CR183" s="90"/>
      <c r="CS183" s="90"/>
      <c r="CT183" s="90"/>
      <c r="CU183" s="90"/>
      <c r="CV183" s="90"/>
      <c r="CW183" s="90"/>
      <c r="CX183" s="90"/>
    </row>
    <row r="184" spans="3:102" ht="23.25" x14ac:dyDescent="0.35"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 s="90"/>
      <c r="AN184" s="90"/>
      <c r="AO184" s="90"/>
      <c r="AP184" s="90"/>
      <c r="AQ184" s="90"/>
      <c r="AR184" s="90"/>
      <c r="AS184" s="90"/>
      <c r="AT184" s="90"/>
      <c r="AU184" s="90"/>
      <c r="AV184" s="90"/>
      <c r="AW184" s="90"/>
      <c r="AX184" s="90"/>
      <c r="AY184" s="90"/>
      <c r="AZ184" s="90"/>
      <c r="BA184" s="90"/>
      <c r="BB184" s="90"/>
      <c r="BC184" s="90"/>
      <c r="BD184" s="90"/>
      <c r="BE184" s="90"/>
      <c r="BF184" s="90"/>
      <c r="BG184" s="90"/>
      <c r="BH184" s="90"/>
      <c r="BI184" s="90"/>
      <c r="BJ184" s="90"/>
      <c r="BK184" s="90"/>
      <c r="BL184" s="90"/>
      <c r="BM184" s="90"/>
      <c r="BN184" s="90"/>
      <c r="BO184" s="90"/>
      <c r="BP184" s="90"/>
      <c r="BQ184" s="90"/>
      <c r="BR184" s="90"/>
      <c r="BS184" s="90"/>
      <c r="BT184" s="90"/>
      <c r="BU184" s="90"/>
      <c r="BV184" s="90"/>
      <c r="BW184" s="90"/>
      <c r="BX184" s="90"/>
      <c r="BY184" s="90"/>
      <c r="BZ184" s="90"/>
      <c r="CA184" s="90"/>
      <c r="CB184" s="90"/>
      <c r="CC184" s="90"/>
      <c r="CD184" s="90"/>
      <c r="CE184" s="90"/>
      <c r="CF184" s="90"/>
      <c r="CG184" s="90"/>
      <c r="CH184" s="90"/>
      <c r="CI184" s="90"/>
      <c r="CJ184" s="90"/>
      <c r="CK184" s="90"/>
      <c r="CL184" s="90"/>
      <c r="CM184" s="90"/>
      <c r="CN184" s="90"/>
      <c r="CO184" s="90"/>
      <c r="CP184" s="90"/>
      <c r="CQ184" s="90"/>
      <c r="CR184" s="90"/>
      <c r="CS184" s="90"/>
      <c r="CT184" s="90"/>
      <c r="CU184" s="90"/>
      <c r="CV184" s="90"/>
      <c r="CW184" s="90"/>
      <c r="CX184" s="90"/>
    </row>
    <row r="185" spans="3:102" ht="23.25" x14ac:dyDescent="0.35"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 s="90"/>
      <c r="AN185" s="90"/>
      <c r="AO185" s="90"/>
      <c r="AP185" s="90"/>
      <c r="AQ185" s="90"/>
      <c r="AR185" s="90"/>
      <c r="AS185" s="90"/>
      <c r="AT185" s="90"/>
      <c r="AU185" s="90"/>
      <c r="AV185" s="90"/>
      <c r="AW185" s="90"/>
      <c r="AX185" s="90"/>
      <c r="AY185" s="90"/>
      <c r="AZ185" s="90"/>
      <c r="BA185" s="90"/>
      <c r="BB185" s="90"/>
      <c r="BC185" s="90"/>
      <c r="BD185" s="90"/>
      <c r="BE185" s="90"/>
      <c r="BF185" s="90"/>
      <c r="BG185" s="90"/>
      <c r="BH185" s="90"/>
      <c r="BI185" s="90"/>
      <c r="BJ185" s="90"/>
      <c r="BK185" s="90"/>
      <c r="BL185" s="90"/>
      <c r="BM185" s="90"/>
      <c r="BN185" s="90"/>
      <c r="BO185" s="90"/>
      <c r="BP185" s="90"/>
      <c r="BQ185" s="90"/>
      <c r="BR185" s="90"/>
      <c r="BS185" s="90"/>
      <c r="BT185" s="90"/>
      <c r="BU185" s="90"/>
      <c r="BV185" s="90"/>
      <c r="BW185" s="90"/>
      <c r="BX185" s="90"/>
      <c r="BY185" s="90"/>
      <c r="BZ185" s="90"/>
      <c r="CA185" s="90"/>
      <c r="CB185" s="90"/>
      <c r="CC185" s="90"/>
      <c r="CD185" s="90"/>
      <c r="CE185" s="90"/>
      <c r="CF185" s="90"/>
      <c r="CG185" s="90"/>
      <c r="CH185" s="90"/>
      <c r="CI185" s="90"/>
      <c r="CJ185" s="90"/>
      <c r="CK185" s="90"/>
      <c r="CL185" s="90"/>
      <c r="CM185" s="90"/>
      <c r="CN185" s="90"/>
      <c r="CO185" s="90"/>
      <c r="CP185" s="90"/>
      <c r="CQ185" s="90"/>
      <c r="CR185" s="90"/>
      <c r="CS185" s="90"/>
      <c r="CT185" s="90"/>
      <c r="CU185" s="90"/>
      <c r="CV185" s="90"/>
      <c r="CW185" s="90"/>
      <c r="CX185" s="90"/>
    </row>
    <row r="186" spans="3:102" ht="23.25" x14ac:dyDescent="0.35"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  <c r="AM186" s="90"/>
      <c r="AN186" s="90"/>
      <c r="AO186" s="90"/>
      <c r="AP186" s="90"/>
      <c r="AQ186" s="90"/>
      <c r="AR186" s="90"/>
      <c r="AS186" s="90"/>
      <c r="AT186" s="90"/>
      <c r="AU186" s="90"/>
      <c r="AV186" s="90"/>
      <c r="AW186" s="90"/>
      <c r="AX186" s="90"/>
      <c r="AY186" s="90"/>
      <c r="AZ186" s="90"/>
      <c r="BA186" s="90"/>
      <c r="BB186" s="90"/>
      <c r="BC186" s="90"/>
      <c r="BD186" s="90"/>
      <c r="BE186" s="90"/>
      <c r="BF186" s="90"/>
      <c r="BG186" s="90"/>
      <c r="BH186" s="90"/>
      <c r="BI186" s="90"/>
      <c r="BJ186" s="90"/>
      <c r="BK186" s="90"/>
      <c r="BL186" s="90"/>
      <c r="BM186" s="90"/>
      <c r="BN186" s="90"/>
      <c r="BO186" s="90"/>
      <c r="BP186" s="90"/>
      <c r="BQ186" s="90"/>
      <c r="BR186" s="90"/>
      <c r="BS186" s="90"/>
      <c r="BT186" s="90"/>
      <c r="BU186" s="90"/>
      <c r="BV186" s="90"/>
      <c r="BW186" s="90"/>
      <c r="BX186" s="90"/>
      <c r="BY186" s="90"/>
      <c r="BZ186" s="90"/>
      <c r="CA186" s="90"/>
      <c r="CB186" s="90"/>
      <c r="CC186" s="90"/>
      <c r="CD186" s="90"/>
      <c r="CE186" s="90"/>
      <c r="CF186" s="90"/>
      <c r="CG186" s="90"/>
      <c r="CH186" s="90"/>
      <c r="CI186" s="90"/>
      <c r="CJ186" s="90"/>
      <c r="CK186" s="90"/>
      <c r="CL186" s="90"/>
      <c r="CM186" s="90"/>
      <c r="CN186" s="90"/>
      <c r="CO186" s="90"/>
      <c r="CP186" s="90"/>
      <c r="CQ186" s="90"/>
      <c r="CR186" s="90"/>
      <c r="CS186" s="90"/>
      <c r="CT186" s="90"/>
      <c r="CU186" s="90"/>
      <c r="CV186" s="90"/>
      <c r="CW186" s="90"/>
      <c r="CX186" s="90"/>
    </row>
    <row r="187" spans="3:102" ht="23.25" x14ac:dyDescent="0.35"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 s="90"/>
      <c r="AN187" s="90"/>
      <c r="AO187" s="90"/>
      <c r="AP187" s="90"/>
      <c r="AQ187" s="90"/>
      <c r="AR187" s="90"/>
      <c r="AS187" s="90"/>
      <c r="AT187" s="90"/>
      <c r="AU187" s="90"/>
      <c r="AV187" s="90"/>
      <c r="AW187" s="90"/>
      <c r="AX187" s="90"/>
      <c r="AY187" s="90"/>
      <c r="AZ187" s="90"/>
      <c r="BA187" s="90"/>
      <c r="BB187" s="90"/>
      <c r="BC187" s="90"/>
      <c r="BD187" s="90"/>
      <c r="BE187" s="90"/>
      <c r="BF187" s="90"/>
      <c r="BG187" s="90"/>
      <c r="BH187" s="90"/>
      <c r="BI187" s="90"/>
      <c r="BJ187" s="90"/>
      <c r="BK187" s="90"/>
      <c r="BL187" s="90"/>
      <c r="BM187" s="90"/>
      <c r="BN187" s="90"/>
      <c r="BO187" s="90"/>
      <c r="BP187" s="90"/>
      <c r="BQ187" s="90"/>
      <c r="BR187" s="90"/>
      <c r="BS187" s="90"/>
      <c r="BT187" s="90"/>
      <c r="BU187" s="90"/>
      <c r="BV187" s="90"/>
      <c r="BW187" s="90"/>
      <c r="BX187" s="90"/>
      <c r="BY187" s="90"/>
      <c r="BZ187" s="90"/>
      <c r="CA187" s="90"/>
      <c r="CB187" s="90"/>
      <c r="CC187" s="90"/>
      <c r="CD187" s="90"/>
      <c r="CE187" s="90"/>
      <c r="CF187" s="90"/>
      <c r="CG187" s="90"/>
      <c r="CH187" s="90"/>
      <c r="CI187" s="90"/>
      <c r="CJ187" s="90"/>
      <c r="CK187" s="90"/>
      <c r="CL187" s="90"/>
      <c r="CM187" s="90"/>
      <c r="CN187" s="90"/>
      <c r="CO187" s="90"/>
      <c r="CP187" s="90"/>
      <c r="CQ187" s="90"/>
      <c r="CR187" s="90"/>
      <c r="CS187" s="90"/>
      <c r="CT187" s="90"/>
      <c r="CU187" s="90"/>
      <c r="CV187" s="90"/>
      <c r="CW187" s="90"/>
      <c r="CX187" s="90"/>
    </row>
    <row r="188" spans="3:102" ht="23.25" x14ac:dyDescent="0.35"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P188" s="90"/>
      <c r="BQ188" s="90"/>
      <c r="BR188" s="90"/>
      <c r="BS188" s="90"/>
      <c r="BT188" s="90"/>
      <c r="BU188" s="90"/>
      <c r="BV188" s="90"/>
      <c r="BW188" s="90"/>
      <c r="BX188" s="90"/>
      <c r="BY188" s="90"/>
      <c r="BZ188" s="90"/>
      <c r="CA188" s="90"/>
      <c r="CB188" s="90"/>
      <c r="CC188" s="90"/>
      <c r="CD188" s="90"/>
      <c r="CE188" s="90"/>
      <c r="CF188" s="90"/>
      <c r="CG188" s="90"/>
      <c r="CH188" s="90"/>
      <c r="CI188" s="90"/>
      <c r="CJ188" s="90"/>
      <c r="CK188" s="90"/>
      <c r="CL188" s="90"/>
      <c r="CM188" s="90"/>
      <c r="CN188" s="90"/>
      <c r="CO188" s="90"/>
      <c r="CP188" s="90"/>
      <c r="CQ188" s="90"/>
      <c r="CR188" s="90"/>
      <c r="CS188" s="90"/>
      <c r="CT188" s="90"/>
      <c r="CU188" s="90"/>
      <c r="CV188" s="90"/>
      <c r="CW188" s="90"/>
      <c r="CX188" s="90"/>
    </row>
    <row r="189" spans="3:102" ht="23.25" x14ac:dyDescent="0.35"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  <c r="AH189" s="90"/>
      <c r="AI189" s="90"/>
      <c r="AJ189" s="90"/>
      <c r="AK189" s="90"/>
      <c r="AL189" s="90"/>
      <c r="AM189" s="90"/>
      <c r="AN189" s="90"/>
      <c r="AO189" s="90"/>
      <c r="AP189" s="90"/>
      <c r="AQ189" s="90"/>
      <c r="AR189" s="90"/>
      <c r="AS189" s="90"/>
      <c r="AT189" s="90"/>
      <c r="AU189" s="90"/>
      <c r="AV189" s="90"/>
      <c r="AW189" s="90"/>
      <c r="AX189" s="90"/>
      <c r="AY189" s="90"/>
      <c r="AZ189" s="90"/>
      <c r="BA189" s="90"/>
      <c r="BB189" s="90"/>
      <c r="BC189" s="90"/>
      <c r="BD189" s="90"/>
      <c r="BE189" s="90"/>
      <c r="BF189" s="90"/>
      <c r="BG189" s="90"/>
      <c r="BH189" s="90"/>
      <c r="BI189" s="90"/>
      <c r="BJ189" s="90"/>
      <c r="BK189" s="90"/>
      <c r="BL189" s="90"/>
      <c r="BM189" s="90"/>
      <c r="BN189" s="90"/>
      <c r="BO189" s="90"/>
      <c r="BP189" s="90"/>
      <c r="BQ189" s="90"/>
      <c r="BR189" s="90"/>
      <c r="BS189" s="90"/>
      <c r="BT189" s="90"/>
      <c r="BU189" s="90"/>
      <c r="BV189" s="90"/>
      <c r="BW189" s="90"/>
      <c r="BX189" s="90"/>
      <c r="BY189" s="90"/>
      <c r="BZ189" s="90"/>
      <c r="CA189" s="90"/>
      <c r="CB189" s="90"/>
      <c r="CC189" s="90"/>
      <c r="CD189" s="90"/>
      <c r="CE189" s="90"/>
      <c r="CF189" s="90"/>
      <c r="CG189" s="90"/>
      <c r="CH189" s="90"/>
      <c r="CI189" s="90"/>
      <c r="CJ189" s="90"/>
      <c r="CK189" s="90"/>
      <c r="CL189" s="90"/>
      <c r="CM189" s="90"/>
      <c r="CN189" s="90"/>
      <c r="CO189" s="90"/>
      <c r="CP189" s="90"/>
      <c r="CQ189" s="90"/>
      <c r="CR189" s="90"/>
      <c r="CS189" s="90"/>
      <c r="CT189" s="90"/>
      <c r="CU189" s="90"/>
      <c r="CV189" s="90"/>
      <c r="CW189" s="90"/>
      <c r="CX189" s="90"/>
    </row>
    <row r="190" spans="3:102" ht="23.25" x14ac:dyDescent="0.35"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  <c r="AH190" s="90"/>
      <c r="AI190" s="90"/>
      <c r="AJ190" s="90"/>
      <c r="AK190" s="90"/>
      <c r="AL190" s="90"/>
      <c r="AM190" s="90"/>
      <c r="AN190" s="90"/>
      <c r="AO190" s="90"/>
      <c r="AP190" s="90"/>
      <c r="AQ190" s="90"/>
      <c r="AR190" s="90"/>
      <c r="AS190" s="90"/>
      <c r="AT190" s="90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0"/>
      <c r="BH190" s="90"/>
      <c r="BI190" s="90"/>
      <c r="BJ190" s="90"/>
      <c r="BK190" s="90"/>
      <c r="BL190" s="90"/>
      <c r="BM190" s="90"/>
      <c r="BN190" s="90"/>
      <c r="BO190" s="90"/>
      <c r="BP190" s="90"/>
      <c r="BQ190" s="90"/>
      <c r="BR190" s="90"/>
      <c r="BS190" s="90"/>
      <c r="BT190" s="90"/>
      <c r="BU190" s="90"/>
      <c r="BV190" s="90"/>
      <c r="BW190" s="90"/>
      <c r="BX190" s="90"/>
      <c r="BY190" s="90"/>
      <c r="BZ190" s="90"/>
      <c r="CA190" s="90"/>
      <c r="CB190" s="90"/>
      <c r="CC190" s="90"/>
      <c r="CD190" s="90"/>
      <c r="CE190" s="90"/>
      <c r="CF190" s="90"/>
      <c r="CG190" s="90"/>
      <c r="CH190" s="90"/>
      <c r="CI190" s="90"/>
      <c r="CJ190" s="90"/>
      <c r="CK190" s="90"/>
      <c r="CL190" s="90"/>
      <c r="CM190" s="90"/>
      <c r="CN190" s="90"/>
      <c r="CO190" s="90"/>
      <c r="CP190" s="90"/>
      <c r="CQ190" s="90"/>
      <c r="CR190" s="90"/>
      <c r="CS190" s="90"/>
      <c r="CT190" s="90"/>
      <c r="CU190" s="90"/>
      <c r="CV190" s="90"/>
      <c r="CW190" s="90"/>
      <c r="CX190" s="90"/>
    </row>
    <row r="191" spans="3:102" ht="23.25" x14ac:dyDescent="0.35"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  <c r="AH191" s="90"/>
      <c r="AI191" s="90"/>
      <c r="AJ191" s="90"/>
      <c r="AK191" s="90"/>
      <c r="AL191" s="90"/>
      <c r="AM191" s="90"/>
      <c r="AN191" s="90"/>
      <c r="AO191" s="90"/>
      <c r="AP191" s="90"/>
      <c r="AQ191" s="90"/>
      <c r="AR191" s="90"/>
      <c r="AS191" s="90"/>
      <c r="AT191" s="90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0"/>
      <c r="BH191" s="90"/>
      <c r="BI191" s="90"/>
      <c r="BJ191" s="90"/>
      <c r="BK191" s="90"/>
      <c r="BL191" s="90"/>
      <c r="BM191" s="90"/>
      <c r="BN191" s="90"/>
      <c r="BO191" s="90"/>
      <c r="BP191" s="90"/>
      <c r="BQ191" s="90"/>
      <c r="BR191" s="90"/>
      <c r="BS191" s="90"/>
      <c r="BT191" s="90"/>
      <c r="BU191" s="90"/>
      <c r="BV191" s="90"/>
      <c r="BW191" s="90"/>
      <c r="BX191" s="90"/>
      <c r="BY191" s="90"/>
      <c r="BZ191" s="90"/>
      <c r="CA191" s="90"/>
      <c r="CB191" s="90"/>
      <c r="CC191" s="90"/>
      <c r="CD191" s="90"/>
      <c r="CE191" s="90"/>
      <c r="CF191" s="90"/>
      <c r="CG191" s="90"/>
      <c r="CH191" s="90"/>
      <c r="CI191" s="90"/>
      <c r="CJ191" s="90"/>
      <c r="CK191" s="90"/>
      <c r="CL191" s="90"/>
      <c r="CM191" s="90"/>
      <c r="CN191" s="90"/>
      <c r="CO191" s="90"/>
      <c r="CP191" s="90"/>
      <c r="CQ191" s="90"/>
      <c r="CR191" s="90"/>
      <c r="CS191" s="90"/>
      <c r="CT191" s="90"/>
      <c r="CU191" s="90"/>
      <c r="CV191" s="90"/>
      <c r="CW191" s="90"/>
      <c r="CX191" s="90"/>
    </row>
    <row r="192" spans="3:102" ht="23.25" x14ac:dyDescent="0.35"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  <c r="AH192" s="90"/>
      <c r="AI192" s="90"/>
      <c r="AJ192" s="90"/>
      <c r="AK192" s="90"/>
      <c r="AL192" s="90"/>
      <c r="AM192" s="90"/>
      <c r="AN192" s="90"/>
      <c r="AO192" s="90"/>
      <c r="AP192" s="90"/>
      <c r="AQ192" s="90"/>
      <c r="AR192" s="90"/>
      <c r="AS192" s="90"/>
      <c r="AT192" s="90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0"/>
      <c r="BH192" s="90"/>
      <c r="BI192" s="90"/>
      <c r="BJ192" s="90"/>
      <c r="BK192" s="90"/>
      <c r="BL192" s="90"/>
      <c r="BM192" s="90"/>
      <c r="BN192" s="90"/>
      <c r="BO192" s="90"/>
      <c r="BP192" s="90"/>
      <c r="BQ192" s="90"/>
      <c r="BR192" s="90"/>
      <c r="BS192" s="90"/>
      <c r="BT192" s="90"/>
      <c r="BU192" s="90"/>
      <c r="BV192" s="90"/>
      <c r="BW192" s="90"/>
      <c r="BX192" s="90"/>
      <c r="BY192" s="90"/>
      <c r="BZ192" s="90"/>
      <c r="CA192" s="90"/>
      <c r="CB192" s="90"/>
      <c r="CC192" s="90"/>
      <c r="CD192" s="90"/>
      <c r="CE192" s="90"/>
      <c r="CF192" s="90"/>
      <c r="CG192" s="90"/>
      <c r="CH192" s="90"/>
      <c r="CI192" s="90"/>
      <c r="CJ192" s="90"/>
      <c r="CK192" s="90"/>
      <c r="CL192" s="90"/>
      <c r="CM192" s="90"/>
      <c r="CN192" s="90"/>
      <c r="CO192" s="90"/>
      <c r="CP192" s="90"/>
      <c r="CQ192" s="90"/>
      <c r="CR192" s="90"/>
      <c r="CS192" s="90"/>
      <c r="CT192" s="90"/>
      <c r="CU192" s="90"/>
      <c r="CV192" s="90"/>
      <c r="CW192" s="90"/>
      <c r="CX192" s="90"/>
    </row>
    <row r="193" spans="3:102" ht="23.25" x14ac:dyDescent="0.35"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 s="90"/>
      <c r="AN193" s="90"/>
      <c r="AO193" s="90"/>
      <c r="AP193" s="90"/>
      <c r="AQ193" s="90"/>
      <c r="AR193" s="90"/>
      <c r="AS193" s="90"/>
      <c r="AT193" s="90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  <c r="BR193" s="90"/>
      <c r="BS193" s="90"/>
      <c r="BT193" s="90"/>
      <c r="BU193" s="90"/>
      <c r="BV193" s="90"/>
      <c r="BW193" s="90"/>
      <c r="BX193" s="90"/>
      <c r="BY193" s="90"/>
      <c r="BZ193" s="90"/>
      <c r="CA193" s="90"/>
      <c r="CB193" s="90"/>
      <c r="CC193" s="90"/>
      <c r="CD193" s="90"/>
      <c r="CE193" s="90"/>
      <c r="CF193" s="90"/>
      <c r="CG193" s="90"/>
      <c r="CH193" s="90"/>
      <c r="CI193" s="90"/>
      <c r="CJ193" s="90"/>
      <c r="CK193" s="90"/>
      <c r="CL193" s="90"/>
      <c r="CM193" s="90"/>
      <c r="CN193" s="90"/>
      <c r="CO193" s="90"/>
      <c r="CP193" s="90"/>
      <c r="CQ193" s="90"/>
      <c r="CR193" s="90"/>
      <c r="CS193" s="90"/>
      <c r="CT193" s="90"/>
      <c r="CU193" s="90"/>
      <c r="CV193" s="90"/>
      <c r="CW193" s="90"/>
      <c r="CX193" s="90"/>
    </row>
    <row r="194" spans="3:102" ht="23.25" x14ac:dyDescent="0.35"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Q194" s="90"/>
      <c r="BR194" s="90"/>
      <c r="BS194" s="90"/>
      <c r="BT194" s="90"/>
      <c r="BU194" s="90"/>
      <c r="BV194" s="90"/>
      <c r="BW194" s="90"/>
      <c r="BX194" s="90"/>
      <c r="BY194" s="90"/>
      <c r="BZ194" s="90"/>
      <c r="CA194" s="90"/>
      <c r="CB194" s="90"/>
      <c r="CC194" s="90"/>
      <c r="CD194" s="90"/>
      <c r="CE194" s="90"/>
      <c r="CF194" s="90"/>
      <c r="CG194" s="90"/>
      <c r="CH194" s="90"/>
      <c r="CI194" s="90"/>
      <c r="CJ194" s="90"/>
      <c r="CK194" s="90"/>
      <c r="CL194" s="90"/>
      <c r="CM194" s="90"/>
      <c r="CN194" s="90"/>
      <c r="CO194" s="90"/>
      <c r="CP194" s="90"/>
      <c r="CQ194" s="90"/>
      <c r="CR194" s="90"/>
      <c r="CS194" s="90"/>
      <c r="CT194" s="90"/>
      <c r="CU194" s="90"/>
      <c r="CV194" s="90"/>
      <c r="CW194" s="90"/>
      <c r="CX194" s="90"/>
    </row>
    <row r="195" spans="3:102" ht="23.25" x14ac:dyDescent="0.35"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  <c r="AH195" s="90"/>
      <c r="AI195" s="90"/>
      <c r="AJ195" s="90"/>
      <c r="AK195" s="90"/>
      <c r="AL195" s="90"/>
      <c r="AM195" s="90"/>
      <c r="AN195" s="90"/>
      <c r="AO195" s="90"/>
      <c r="AP195" s="90"/>
      <c r="AQ195" s="90"/>
      <c r="AR195" s="90"/>
      <c r="AS195" s="90"/>
      <c r="AT195" s="90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0"/>
      <c r="BH195" s="90"/>
      <c r="BI195" s="90"/>
      <c r="BJ195" s="90"/>
      <c r="BK195" s="90"/>
      <c r="BL195" s="90"/>
      <c r="BM195" s="90"/>
      <c r="BN195" s="90"/>
      <c r="BO195" s="90"/>
      <c r="BP195" s="90"/>
      <c r="BQ195" s="90"/>
      <c r="BR195" s="90"/>
      <c r="BS195" s="90"/>
      <c r="BT195" s="90"/>
      <c r="BU195" s="90"/>
      <c r="BV195" s="90"/>
      <c r="BW195" s="90"/>
      <c r="BX195" s="90"/>
      <c r="BY195" s="90"/>
      <c r="BZ195" s="90"/>
      <c r="CA195" s="90"/>
      <c r="CB195" s="90"/>
      <c r="CC195" s="90"/>
      <c r="CD195" s="90"/>
      <c r="CE195" s="90"/>
      <c r="CF195" s="90"/>
      <c r="CG195" s="90"/>
      <c r="CH195" s="90"/>
      <c r="CI195" s="90"/>
      <c r="CJ195" s="90"/>
      <c r="CK195" s="90"/>
      <c r="CL195" s="90"/>
      <c r="CM195" s="90"/>
      <c r="CN195" s="90"/>
      <c r="CO195" s="90"/>
      <c r="CP195" s="90"/>
      <c r="CQ195" s="90"/>
      <c r="CR195" s="90"/>
      <c r="CS195" s="90"/>
      <c r="CT195" s="90"/>
      <c r="CU195" s="90"/>
      <c r="CV195" s="90"/>
      <c r="CW195" s="90"/>
      <c r="CX195" s="90"/>
    </row>
    <row r="196" spans="3:102" ht="23.25" x14ac:dyDescent="0.35"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0"/>
      <c r="AL196" s="90"/>
      <c r="AM196" s="90"/>
      <c r="AN196" s="90"/>
      <c r="AO196" s="90"/>
      <c r="AP196" s="90"/>
      <c r="AQ196" s="90"/>
      <c r="AR196" s="90"/>
      <c r="AS196" s="90"/>
      <c r="AT196" s="90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0"/>
      <c r="BH196" s="90"/>
      <c r="BI196" s="90"/>
      <c r="BJ196" s="90"/>
      <c r="BK196" s="90"/>
      <c r="BL196" s="90"/>
      <c r="BM196" s="90"/>
      <c r="BN196" s="90"/>
      <c r="BO196" s="90"/>
      <c r="BP196" s="90"/>
      <c r="BQ196" s="90"/>
      <c r="BR196" s="90"/>
      <c r="BS196" s="90"/>
      <c r="BT196" s="90"/>
      <c r="BU196" s="90"/>
      <c r="BV196" s="90"/>
      <c r="BW196" s="90"/>
      <c r="BX196" s="90"/>
      <c r="BY196" s="90"/>
      <c r="BZ196" s="90"/>
      <c r="CA196" s="90"/>
      <c r="CB196" s="90"/>
      <c r="CC196" s="90"/>
      <c r="CD196" s="90"/>
      <c r="CE196" s="90"/>
      <c r="CF196" s="90"/>
      <c r="CG196" s="90"/>
      <c r="CH196" s="90"/>
      <c r="CI196" s="90"/>
      <c r="CJ196" s="90"/>
      <c r="CK196" s="90"/>
      <c r="CL196" s="90"/>
      <c r="CM196" s="90"/>
      <c r="CN196" s="90"/>
      <c r="CO196" s="90"/>
      <c r="CP196" s="90"/>
      <c r="CQ196" s="90"/>
      <c r="CR196" s="90"/>
      <c r="CS196" s="90"/>
      <c r="CT196" s="90"/>
      <c r="CU196" s="90"/>
      <c r="CV196" s="90"/>
      <c r="CW196" s="90"/>
      <c r="CX196" s="90"/>
    </row>
    <row r="197" spans="3:102" ht="23.25" x14ac:dyDescent="0.35"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  <c r="AH197" s="90"/>
      <c r="AI197" s="90"/>
      <c r="AJ197" s="90"/>
      <c r="AK197" s="90"/>
      <c r="AL197" s="90"/>
      <c r="AM197" s="90"/>
      <c r="AN197" s="90"/>
      <c r="AO197" s="90"/>
      <c r="AP197" s="90"/>
      <c r="AQ197" s="90"/>
      <c r="AR197" s="90"/>
      <c r="AS197" s="90"/>
      <c r="AT197" s="90"/>
      <c r="AU197" s="90"/>
      <c r="AV197" s="90"/>
      <c r="AW197" s="90"/>
      <c r="AX197" s="90"/>
      <c r="AY197" s="90"/>
      <c r="AZ197" s="90"/>
      <c r="BA197" s="90"/>
      <c r="BB197" s="90"/>
      <c r="BC197" s="90"/>
      <c r="BD197" s="90"/>
      <c r="BE197" s="90"/>
      <c r="BF197" s="90"/>
      <c r="BG197" s="90"/>
      <c r="BH197" s="90"/>
      <c r="BI197" s="90"/>
      <c r="BJ197" s="90"/>
      <c r="BK197" s="90"/>
      <c r="BL197" s="90"/>
      <c r="BM197" s="90"/>
      <c r="BN197" s="90"/>
      <c r="BO197" s="90"/>
      <c r="BP197" s="90"/>
      <c r="BQ197" s="90"/>
      <c r="BR197" s="90"/>
      <c r="BS197" s="90"/>
      <c r="BT197" s="90"/>
      <c r="BU197" s="90"/>
      <c r="BV197" s="90"/>
      <c r="BW197" s="90"/>
      <c r="BX197" s="90"/>
      <c r="BY197" s="90"/>
      <c r="BZ197" s="90"/>
      <c r="CA197" s="90"/>
      <c r="CB197" s="90"/>
      <c r="CC197" s="90"/>
      <c r="CD197" s="90"/>
      <c r="CE197" s="90"/>
      <c r="CF197" s="90"/>
      <c r="CG197" s="90"/>
      <c r="CH197" s="90"/>
      <c r="CI197" s="90"/>
      <c r="CJ197" s="90"/>
      <c r="CK197" s="90"/>
      <c r="CL197" s="90"/>
      <c r="CM197" s="90"/>
      <c r="CN197" s="90"/>
      <c r="CO197" s="90"/>
      <c r="CP197" s="90"/>
      <c r="CQ197" s="90"/>
      <c r="CR197" s="90"/>
      <c r="CS197" s="90"/>
      <c r="CT197" s="90"/>
      <c r="CU197" s="90"/>
      <c r="CV197" s="90"/>
      <c r="CW197" s="90"/>
      <c r="CX197" s="90"/>
    </row>
    <row r="198" spans="3:102" ht="23.25" x14ac:dyDescent="0.35"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  <c r="AH198" s="90"/>
      <c r="AI198" s="90"/>
      <c r="AJ198" s="90"/>
      <c r="AK198" s="90"/>
      <c r="AL198" s="90"/>
      <c r="AM198" s="90"/>
      <c r="AN198" s="90"/>
      <c r="AO198" s="90"/>
      <c r="AP198" s="90"/>
      <c r="AQ198" s="90"/>
      <c r="AR198" s="90"/>
      <c r="AS198" s="90"/>
      <c r="AT198" s="90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0"/>
      <c r="BH198" s="90"/>
      <c r="BI198" s="90"/>
      <c r="BJ198" s="90"/>
      <c r="BK198" s="90"/>
      <c r="BL198" s="90"/>
      <c r="BM198" s="90"/>
      <c r="BN198" s="90"/>
      <c r="BO198" s="90"/>
      <c r="BP198" s="90"/>
      <c r="BQ198" s="90"/>
      <c r="BR198" s="90"/>
      <c r="BS198" s="90"/>
      <c r="BT198" s="90"/>
      <c r="BU198" s="90"/>
      <c r="BV198" s="90"/>
      <c r="BW198" s="90"/>
      <c r="BX198" s="90"/>
      <c r="BY198" s="90"/>
      <c r="BZ198" s="90"/>
      <c r="CA198" s="90"/>
      <c r="CB198" s="90"/>
      <c r="CC198" s="90"/>
      <c r="CD198" s="90"/>
      <c r="CE198" s="90"/>
      <c r="CF198" s="90"/>
      <c r="CG198" s="90"/>
      <c r="CH198" s="90"/>
      <c r="CI198" s="90"/>
      <c r="CJ198" s="90"/>
      <c r="CK198" s="90"/>
      <c r="CL198" s="90"/>
      <c r="CM198" s="90"/>
      <c r="CN198" s="90"/>
      <c r="CO198" s="90"/>
      <c r="CP198" s="90"/>
      <c r="CQ198" s="90"/>
      <c r="CR198" s="90"/>
      <c r="CS198" s="90"/>
      <c r="CT198" s="90"/>
      <c r="CU198" s="90"/>
      <c r="CV198" s="90"/>
      <c r="CW198" s="90"/>
      <c r="CX198" s="90"/>
    </row>
    <row r="199" spans="3:102" ht="23.25" x14ac:dyDescent="0.35"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  <c r="AH199" s="90"/>
      <c r="AI199" s="90"/>
      <c r="AJ199" s="90"/>
      <c r="AK199" s="90"/>
      <c r="AL199" s="90"/>
      <c r="AM199" s="90"/>
      <c r="AN199" s="90"/>
      <c r="AO199" s="90"/>
      <c r="AP199" s="90"/>
      <c r="AQ199" s="90"/>
      <c r="AR199" s="90"/>
      <c r="AS199" s="90"/>
      <c r="AT199" s="90"/>
      <c r="AU199" s="90"/>
      <c r="AV199" s="90"/>
      <c r="AW199" s="90"/>
      <c r="AX199" s="90"/>
      <c r="AY199" s="90"/>
      <c r="AZ199" s="90"/>
      <c r="BA199" s="90"/>
      <c r="BB199" s="90"/>
      <c r="BC199" s="90"/>
      <c r="BD199" s="90"/>
      <c r="BE199" s="90"/>
      <c r="BF199" s="90"/>
      <c r="BG199" s="90"/>
      <c r="BH199" s="90"/>
      <c r="BI199" s="90"/>
      <c r="BJ199" s="90"/>
      <c r="BK199" s="90"/>
      <c r="BL199" s="90"/>
      <c r="BM199" s="90"/>
      <c r="BN199" s="90"/>
      <c r="BO199" s="90"/>
      <c r="BP199" s="90"/>
      <c r="BQ199" s="90"/>
      <c r="BR199" s="90"/>
      <c r="BS199" s="90"/>
      <c r="BT199" s="90"/>
      <c r="BU199" s="90"/>
      <c r="BV199" s="90"/>
      <c r="BW199" s="90"/>
      <c r="BX199" s="90"/>
      <c r="BY199" s="90"/>
      <c r="BZ199" s="90"/>
      <c r="CA199" s="90"/>
      <c r="CB199" s="90"/>
      <c r="CC199" s="90"/>
      <c r="CD199" s="90"/>
      <c r="CE199" s="90"/>
      <c r="CF199" s="90"/>
      <c r="CG199" s="90"/>
      <c r="CH199" s="90"/>
      <c r="CI199" s="90"/>
      <c r="CJ199" s="90"/>
      <c r="CK199" s="90"/>
      <c r="CL199" s="90"/>
      <c r="CM199" s="90"/>
      <c r="CN199" s="90"/>
      <c r="CO199" s="90"/>
      <c r="CP199" s="90"/>
      <c r="CQ199" s="90"/>
      <c r="CR199" s="90"/>
      <c r="CS199" s="90"/>
      <c r="CT199" s="90"/>
      <c r="CU199" s="90"/>
      <c r="CV199" s="90"/>
      <c r="CW199" s="90"/>
      <c r="CX199" s="90"/>
    </row>
    <row r="200" spans="3:102" ht="23.25" x14ac:dyDescent="0.35"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  <c r="AH200" s="90"/>
      <c r="AI200" s="90"/>
      <c r="AJ200" s="90"/>
      <c r="AK200" s="90"/>
      <c r="AL200" s="90"/>
      <c r="AM200" s="90"/>
      <c r="AN200" s="90"/>
      <c r="AO200" s="90"/>
      <c r="AP200" s="90"/>
      <c r="AQ200" s="90"/>
      <c r="AR200" s="90"/>
      <c r="AS200" s="90"/>
      <c r="AT200" s="90"/>
      <c r="AU200" s="90"/>
      <c r="AV200" s="90"/>
      <c r="AW200" s="90"/>
      <c r="AX200" s="90"/>
      <c r="AY200" s="90"/>
      <c r="AZ200" s="90"/>
      <c r="BA200" s="90"/>
      <c r="BB200" s="90"/>
      <c r="BC200" s="90"/>
      <c r="BD200" s="90"/>
      <c r="BE200" s="90"/>
      <c r="BF200" s="90"/>
      <c r="BG200" s="90"/>
      <c r="BH200" s="90"/>
      <c r="BI200" s="90"/>
      <c r="BJ200" s="90"/>
      <c r="BK200" s="90"/>
      <c r="BL200" s="90"/>
      <c r="BM200" s="90"/>
      <c r="BN200" s="90"/>
      <c r="BO200" s="90"/>
      <c r="BP200" s="90"/>
      <c r="BQ200" s="90"/>
      <c r="BR200" s="90"/>
      <c r="BS200" s="90"/>
      <c r="BT200" s="90"/>
      <c r="BU200" s="90"/>
      <c r="BV200" s="90"/>
      <c r="BW200" s="90"/>
      <c r="BX200" s="90"/>
      <c r="BY200" s="90"/>
      <c r="BZ200" s="90"/>
      <c r="CA200" s="90"/>
      <c r="CB200" s="90"/>
      <c r="CC200" s="90"/>
      <c r="CD200" s="90"/>
      <c r="CE200" s="90"/>
      <c r="CF200" s="90"/>
      <c r="CG200" s="90"/>
      <c r="CH200" s="90"/>
      <c r="CI200" s="90"/>
      <c r="CJ200" s="90"/>
      <c r="CK200" s="90"/>
      <c r="CL200" s="90"/>
      <c r="CM200" s="90"/>
      <c r="CN200" s="90"/>
      <c r="CO200" s="90"/>
      <c r="CP200" s="90"/>
      <c r="CQ200" s="90"/>
      <c r="CR200" s="90"/>
      <c r="CS200" s="90"/>
      <c r="CT200" s="90"/>
      <c r="CU200" s="90"/>
      <c r="CV200" s="90"/>
      <c r="CW200" s="90"/>
      <c r="CX200" s="90"/>
    </row>
    <row r="201" spans="3:102" ht="23.25" x14ac:dyDescent="0.35"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  <c r="AH201" s="90"/>
      <c r="AI201" s="90"/>
      <c r="AJ201" s="90"/>
      <c r="AK201" s="90"/>
      <c r="AL201" s="90"/>
      <c r="AM201" s="90"/>
      <c r="AN201" s="90"/>
      <c r="AO201" s="90"/>
      <c r="AP201" s="90"/>
      <c r="AQ201" s="90"/>
      <c r="AR201" s="90"/>
      <c r="AS201" s="90"/>
      <c r="AT201" s="90"/>
      <c r="AU201" s="90"/>
      <c r="AV201" s="90"/>
      <c r="AW201" s="90"/>
      <c r="AX201" s="90"/>
      <c r="AY201" s="90"/>
      <c r="AZ201" s="90"/>
      <c r="BA201" s="90"/>
      <c r="BB201" s="90"/>
      <c r="BC201" s="90"/>
      <c r="BD201" s="90"/>
      <c r="BE201" s="90"/>
      <c r="BF201" s="90"/>
      <c r="BG201" s="90"/>
      <c r="BH201" s="90"/>
      <c r="BI201" s="90"/>
      <c r="BJ201" s="90"/>
      <c r="BK201" s="90"/>
      <c r="BL201" s="90"/>
      <c r="BM201" s="90"/>
      <c r="BN201" s="90"/>
      <c r="BO201" s="90"/>
      <c r="BP201" s="90"/>
      <c r="BQ201" s="90"/>
      <c r="BR201" s="90"/>
      <c r="BS201" s="90"/>
      <c r="BT201" s="90"/>
      <c r="BU201" s="90"/>
      <c r="BV201" s="90"/>
      <c r="BW201" s="90"/>
      <c r="BX201" s="90"/>
      <c r="BY201" s="90"/>
      <c r="BZ201" s="90"/>
      <c r="CA201" s="90"/>
      <c r="CB201" s="90"/>
      <c r="CC201" s="90"/>
      <c r="CD201" s="90"/>
      <c r="CE201" s="90"/>
      <c r="CF201" s="90"/>
      <c r="CG201" s="90"/>
      <c r="CH201" s="90"/>
      <c r="CI201" s="90"/>
      <c r="CJ201" s="90"/>
      <c r="CK201" s="90"/>
      <c r="CL201" s="90"/>
      <c r="CM201" s="90"/>
      <c r="CN201" s="90"/>
      <c r="CO201" s="90"/>
      <c r="CP201" s="90"/>
      <c r="CQ201" s="90"/>
      <c r="CR201" s="90"/>
      <c r="CS201" s="90"/>
      <c r="CT201" s="90"/>
      <c r="CU201" s="90"/>
      <c r="CV201" s="90"/>
      <c r="CW201" s="90"/>
      <c r="CX201" s="90"/>
    </row>
    <row r="202" spans="3:102" ht="23.25" x14ac:dyDescent="0.35"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  <c r="AJ202" s="90"/>
      <c r="AK202" s="90"/>
      <c r="AL202" s="90"/>
      <c r="AM202" s="90"/>
      <c r="AN202" s="90"/>
      <c r="AO202" s="90"/>
      <c r="AP202" s="90"/>
      <c r="AQ202" s="90"/>
      <c r="AR202" s="90"/>
      <c r="AS202" s="90"/>
      <c r="AT202" s="90"/>
      <c r="AU202" s="90"/>
      <c r="AV202" s="90"/>
      <c r="AW202" s="90"/>
      <c r="AX202" s="90"/>
      <c r="AY202" s="90"/>
      <c r="AZ202" s="90"/>
      <c r="BA202" s="90"/>
      <c r="BB202" s="90"/>
      <c r="BC202" s="90"/>
      <c r="BD202" s="90"/>
      <c r="BE202" s="90"/>
      <c r="BF202" s="90"/>
      <c r="BG202" s="90"/>
      <c r="BH202" s="90"/>
      <c r="BI202" s="90"/>
      <c r="BJ202" s="90"/>
      <c r="BK202" s="90"/>
      <c r="BL202" s="90"/>
      <c r="BM202" s="90"/>
      <c r="BN202" s="90"/>
      <c r="BO202" s="90"/>
      <c r="BP202" s="90"/>
      <c r="BQ202" s="90"/>
      <c r="BR202" s="90"/>
      <c r="BS202" s="90"/>
      <c r="BT202" s="90"/>
      <c r="BU202" s="90"/>
      <c r="BV202" s="90"/>
      <c r="BW202" s="90"/>
      <c r="BX202" s="90"/>
      <c r="BY202" s="90"/>
      <c r="BZ202" s="90"/>
      <c r="CA202" s="90"/>
      <c r="CB202" s="90"/>
      <c r="CC202" s="90"/>
      <c r="CD202" s="90"/>
      <c r="CE202" s="90"/>
      <c r="CF202" s="90"/>
      <c r="CG202" s="90"/>
      <c r="CH202" s="90"/>
      <c r="CI202" s="90"/>
      <c r="CJ202" s="90"/>
      <c r="CK202" s="90"/>
      <c r="CL202" s="90"/>
      <c r="CM202" s="90"/>
      <c r="CN202" s="90"/>
      <c r="CO202" s="90"/>
      <c r="CP202" s="90"/>
      <c r="CQ202" s="90"/>
      <c r="CR202" s="90"/>
      <c r="CS202" s="90"/>
      <c r="CT202" s="90"/>
      <c r="CU202" s="90"/>
      <c r="CV202" s="90"/>
      <c r="CW202" s="90"/>
      <c r="CX202" s="90"/>
    </row>
    <row r="203" spans="3:102" ht="23.25" x14ac:dyDescent="0.35"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  <c r="AH203" s="90"/>
      <c r="AI203" s="90"/>
      <c r="AJ203" s="90"/>
      <c r="AK203" s="90"/>
      <c r="AL203" s="90"/>
      <c r="AM203" s="90"/>
      <c r="AN203" s="90"/>
      <c r="AO203" s="90"/>
      <c r="AP203" s="90"/>
      <c r="AQ203" s="90"/>
      <c r="AR203" s="90"/>
      <c r="AS203" s="90"/>
      <c r="AT203" s="90"/>
      <c r="AU203" s="90"/>
      <c r="AV203" s="90"/>
      <c r="AW203" s="90"/>
      <c r="AX203" s="90"/>
      <c r="AY203" s="90"/>
      <c r="AZ203" s="90"/>
      <c r="BA203" s="90"/>
      <c r="BB203" s="90"/>
      <c r="BC203" s="90"/>
      <c r="BD203" s="90"/>
      <c r="BE203" s="90"/>
      <c r="BF203" s="90"/>
      <c r="BG203" s="90"/>
      <c r="BH203" s="90"/>
      <c r="BI203" s="90"/>
      <c r="BJ203" s="90"/>
      <c r="BK203" s="90"/>
      <c r="BL203" s="90"/>
      <c r="BM203" s="90"/>
      <c r="BN203" s="90"/>
      <c r="BO203" s="90"/>
      <c r="BP203" s="90"/>
      <c r="BQ203" s="90"/>
      <c r="BR203" s="90"/>
      <c r="BS203" s="90"/>
      <c r="BT203" s="90"/>
      <c r="BU203" s="90"/>
      <c r="BV203" s="90"/>
      <c r="BW203" s="90"/>
      <c r="BX203" s="90"/>
      <c r="BY203" s="90"/>
      <c r="BZ203" s="90"/>
      <c r="CA203" s="90"/>
      <c r="CB203" s="90"/>
      <c r="CC203" s="90"/>
      <c r="CD203" s="90"/>
      <c r="CE203" s="90"/>
      <c r="CF203" s="90"/>
      <c r="CG203" s="90"/>
      <c r="CH203" s="90"/>
      <c r="CI203" s="90"/>
      <c r="CJ203" s="90"/>
      <c r="CK203" s="90"/>
      <c r="CL203" s="90"/>
      <c r="CM203" s="90"/>
      <c r="CN203" s="90"/>
      <c r="CO203" s="90"/>
      <c r="CP203" s="90"/>
      <c r="CQ203" s="90"/>
      <c r="CR203" s="90"/>
      <c r="CS203" s="90"/>
      <c r="CT203" s="90"/>
      <c r="CU203" s="90"/>
      <c r="CV203" s="90"/>
      <c r="CW203" s="90"/>
      <c r="CX203" s="90"/>
    </row>
    <row r="204" spans="3:102" ht="23.25" x14ac:dyDescent="0.35"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  <c r="AX204" s="90"/>
      <c r="AY204" s="90"/>
      <c r="AZ204" s="90"/>
      <c r="BA204" s="90"/>
      <c r="BB204" s="90"/>
      <c r="BC204" s="90"/>
      <c r="BD204" s="90"/>
      <c r="BE204" s="90"/>
      <c r="BF204" s="90"/>
      <c r="BG204" s="90"/>
      <c r="BH204" s="90"/>
      <c r="BI204" s="90"/>
      <c r="BJ204" s="90"/>
      <c r="BK204" s="90"/>
      <c r="BL204" s="90"/>
      <c r="BM204" s="90"/>
      <c r="BN204" s="90"/>
      <c r="BO204" s="90"/>
      <c r="BP204" s="90"/>
      <c r="BQ204" s="90"/>
      <c r="BR204" s="90"/>
      <c r="BS204" s="90"/>
      <c r="BT204" s="90"/>
      <c r="BU204" s="90"/>
      <c r="BV204" s="90"/>
      <c r="BW204" s="90"/>
      <c r="BX204" s="90"/>
      <c r="BY204" s="90"/>
      <c r="BZ204" s="90"/>
      <c r="CA204" s="90"/>
      <c r="CB204" s="90"/>
      <c r="CC204" s="90"/>
      <c r="CD204" s="90"/>
      <c r="CE204" s="90"/>
      <c r="CF204" s="90"/>
      <c r="CG204" s="90"/>
      <c r="CH204" s="90"/>
      <c r="CI204" s="90"/>
      <c r="CJ204" s="90"/>
      <c r="CK204" s="90"/>
      <c r="CL204" s="90"/>
      <c r="CM204" s="90"/>
      <c r="CN204" s="90"/>
      <c r="CO204" s="90"/>
      <c r="CP204" s="90"/>
      <c r="CQ204" s="90"/>
      <c r="CR204" s="90"/>
      <c r="CS204" s="90"/>
      <c r="CT204" s="90"/>
      <c r="CU204" s="90"/>
      <c r="CV204" s="90"/>
      <c r="CW204" s="90"/>
      <c r="CX204" s="90"/>
    </row>
    <row r="205" spans="3:102" ht="23.25" x14ac:dyDescent="0.35"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  <c r="AH205" s="90"/>
      <c r="AI205" s="90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  <c r="AX205" s="90"/>
      <c r="AY205" s="90"/>
      <c r="AZ205" s="90"/>
      <c r="BA205" s="90"/>
      <c r="BB205" s="90"/>
      <c r="BC205" s="90"/>
      <c r="BD205" s="90"/>
      <c r="BE205" s="90"/>
      <c r="BF205" s="90"/>
      <c r="BG205" s="90"/>
      <c r="BH205" s="90"/>
      <c r="BI205" s="90"/>
      <c r="BJ205" s="90"/>
      <c r="BK205" s="90"/>
      <c r="BL205" s="90"/>
      <c r="BM205" s="90"/>
      <c r="BN205" s="90"/>
      <c r="BO205" s="90"/>
      <c r="BP205" s="90"/>
      <c r="BQ205" s="90"/>
      <c r="BR205" s="90"/>
      <c r="BS205" s="90"/>
      <c r="BT205" s="90"/>
      <c r="BU205" s="90"/>
      <c r="BV205" s="90"/>
      <c r="BW205" s="90"/>
      <c r="BX205" s="90"/>
      <c r="BY205" s="90"/>
      <c r="BZ205" s="90"/>
      <c r="CA205" s="90"/>
      <c r="CB205" s="90"/>
      <c r="CC205" s="90"/>
      <c r="CD205" s="90"/>
      <c r="CE205" s="90"/>
      <c r="CF205" s="90"/>
      <c r="CG205" s="90"/>
      <c r="CH205" s="90"/>
      <c r="CI205" s="90"/>
      <c r="CJ205" s="90"/>
      <c r="CK205" s="90"/>
      <c r="CL205" s="90"/>
      <c r="CM205" s="90"/>
      <c r="CN205" s="90"/>
      <c r="CO205" s="90"/>
      <c r="CP205" s="90"/>
      <c r="CQ205" s="90"/>
      <c r="CR205" s="90"/>
      <c r="CS205" s="90"/>
      <c r="CT205" s="90"/>
      <c r="CU205" s="90"/>
      <c r="CV205" s="90"/>
      <c r="CW205" s="90"/>
      <c r="CX205" s="90"/>
    </row>
    <row r="206" spans="3:102" ht="23.25" x14ac:dyDescent="0.35"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  <c r="AH206" s="90"/>
      <c r="AI206" s="90"/>
      <c r="AJ206" s="90"/>
      <c r="AK206" s="90"/>
      <c r="AL206" s="90"/>
      <c r="AM206" s="90"/>
      <c r="AN206" s="90"/>
      <c r="AO206" s="90"/>
      <c r="AP206" s="90"/>
      <c r="AQ206" s="90"/>
      <c r="AR206" s="90"/>
      <c r="AS206" s="90"/>
      <c r="AT206" s="90"/>
      <c r="AU206" s="90"/>
      <c r="AV206" s="90"/>
      <c r="AW206" s="90"/>
      <c r="AX206" s="90"/>
      <c r="AY206" s="90"/>
      <c r="AZ206" s="90"/>
      <c r="BA206" s="90"/>
      <c r="BB206" s="90"/>
      <c r="BC206" s="90"/>
      <c r="BD206" s="90"/>
      <c r="BE206" s="90"/>
      <c r="BF206" s="90"/>
      <c r="BG206" s="90"/>
      <c r="BH206" s="90"/>
      <c r="BI206" s="90"/>
      <c r="BJ206" s="90"/>
      <c r="BK206" s="90"/>
      <c r="BL206" s="90"/>
      <c r="BM206" s="90"/>
      <c r="BN206" s="90"/>
      <c r="BO206" s="90"/>
      <c r="BP206" s="90"/>
      <c r="BQ206" s="90"/>
      <c r="BR206" s="90"/>
      <c r="BS206" s="90"/>
      <c r="BT206" s="90"/>
      <c r="BU206" s="90"/>
      <c r="BV206" s="90"/>
      <c r="BW206" s="90"/>
      <c r="BX206" s="90"/>
      <c r="BY206" s="90"/>
      <c r="BZ206" s="90"/>
      <c r="CA206" s="90"/>
      <c r="CB206" s="90"/>
      <c r="CC206" s="90"/>
      <c r="CD206" s="90"/>
      <c r="CE206" s="90"/>
      <c r="CF206" s="90"/>
      <c r="CG206" s="90"/>
      <c r="CH206" s="90"/>
      <c r="CI206" s="90"/>
      <c r="CJ206" s="90"/>
      <c r="CK206" s="90"/>
      <c r="CL206" s="90"/>
      <c r="CM206" s="90"/>
      <c r="CN206" s="90"/>
      <c r="CO206" s="90"/>
      <c r="CP206" s="90"/>
      <c r="CQ206" s="90"/>
      <c r="CR206" s="90"/>
      <c r="CS206" s="90"/>
      <c r="CT206" s="90"/>
      <c r="CU206" s="90"/>
      <c r="CV206" s="90"/>
      <c r="CW206" s="90"/>
      <c r="CX206" s="90"/>
    </row>
    <row r="207" spans="3:102" ht="23.25" x14ac:dyDescent="0.35"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  <c r="AH207" s="90"/>
      <c r="AI207" s="90"/>
      <c r="AJ207" s="90"/>
      <c r="AK207" s="90"/>
      <c r="AL207" s="90"/>
      <c r="AM207" s="90"/>
      <c r="AN207" s="90"/>
      <c r="AO207" s="90"/>
      <c r="AP207" s="90"/>
      <c r="AQ207" s="90"/>
      <c r="AR207" s="90"/>
      <c r="AS207" s="90"/>
      <c r="AT207" s="90"/>
      <c r="AU207" s="90"/>
      <c r="AV207" s="90"/>
      <c r="AW207" s="90"/>
      <c r="AX207" s="90"/>
      <c r="AY207" s="90"/>
      <c r="AZ207" s="90"/>
      <c r="BA207" s="90"/>
      <c r="BB207" s="90"/>
      <c r="BC207" s="90"/>
      <c r="BD207" s="90"/>
      <c r="BE207" s="90"/>
      <c r="BF207" s="90"/>
      <c r="BG207" s="90"/>
      <c r="BH207" s="90"/>
      <c r="BI207" s="90"/>
      <c r="BJ207" s="90"/>
      <c r="BK207" s="90"/>
      <c r="BL207" s="90"/>
      <c r="BM207" s="90"/>
      <c r="BN207" s="90"/>
      <c r="BO207" s="90"/>
      <c r="BP207" s="90"/>
      <c r="BQ207" s="90"/>
      <c r="BR207" s="90"/>
      <c r="BS207" s="90"/>
      <c r="BT207" s="90"/>
      <c r="BU207" s="90"/>
      <c r="BV207" s="90"/>
      <c r="BW207" s="90"/>
      <c r="BX207" s="90"/>
      <c r="BY207" s="90"/>
      <c r="BZ207" s="90"/>
      <c r="CA207" s="90"/>
      <c r="CB207" s="90"/>
      <c r="CC207" s="90"/>
      <c r="CD207" s="90"/>
      <c r="CE207" s="90"/>
      <c r="CF207" s="90"/>
      <c r="CG207" s="90"/>
      <c r="CH207" s="90"/>
      <c r="CI207" s="90"/>
      <c r="CJ207" s="90"/>
      <c r="CK207" s="90"/>
      <c r="CL207" s="90"/>
      <c r="CM207" s="90"/>
      <c r="CN207" s="90"/>
      <c r="CO207" s="90"/>
      <c r="CP207" s="90"/>
      <c r="CQ207" s="90"/>
      <c r="CR207" s="90"/>
      <c r="CS207" s="90"/>
      <c r="CT207" s="90"/>
      <c r="CU207" s="90"/>
      <c r="CV207" s="90"/>
      <c r="CW207" s="90"/>
      <c r="CX207" s="90"/>
    </row>
    <row r="208" spans="3:102" ht="23.25" x14ac:dyDescent="0.35"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  <c r="AH208" s="90"/>
      <c r="AI208" s="90"/>
      <c r="AJ208" s="90"/>
      <c r="AK208" s="90"/>
      <c r="AL208" s="90"/>
      <c r="AM208" s="90"/>
      <c r="AN208" s="90"/>
      <c r="AO208" s="90"/>
      <c r="AP208" s="90"/>
      <c r="AQ208" s="90"/>
      <c r="AR208" s="90"/>
      <c r="AS208" s="90"/>
      <c r="AT208" s="90"/>
      <c r="AU208" s="90"/>
      <c r="AV208" s="90"/>
      <c r="AW208" s="90"/>
      <c r="AX208" s="90"/>
      <c r="AY208" s="90"/>
      <c r="AZ208" s="90"/>
      <c r="BA208" s="90"/>
      <c r="BB208" s="90"/>
      <c r="BC208" s="90"/>
      <c r="BD208" s="90"/>
      <c r="BE208" s="90"/>
      <c r="BF208" s="90"/>
      <c r="BG208" s="90"/>
      <c r="BH208" s="90"/>
      <c r="BI208" s="90"/>
      <c r="BJ208" s="90"/>
      <c r="BK208" s="90"/>
      <c r="BL208" s="90"/>
      <c r="BM208" s="90"/>
      <c r="BN208" s="90"/>
      <c r="BO208" s="90"/>
      <c r="BP208" s="90"/>
      <c r="BQ208" s="90"/>
      <c r="BR208" s="90"/>
      <c r="BS208" s="90"/>
      <c r="BT208" s="90"/>
      <c r="BU208" s="90"/>
      <c r="BV208" s="90"/>
      <c r="BW208" s="90"/>
      <c r="BX208" s="90"/>
      <c r="BY208" s="90"/>
      <c r="BZ208" s="90"/>
      <c r="CA208" s="90"/>
      <c r="CB208" s="90"/>
      <c r="CC208" s="90"/>
      <c r="CD208" s="90"/>
      <c r="CE208" s="90"/>
      <c r="CF208" s="90"/>
      <c r="CG208" s="90"/>
      <c r="CH208" s="90"/>
      <c r="CI208" s="90"/>
      <c r="CJ208" s="90"/>
      <c r="CK208" s="90"/>
      <c r="CL208" s="90"/>
      <c r="CM208" s="90"/>
      <c r="CN208" s="90"/>
      <c r="CO208" s="90"/>
      <c r="CP208" s="90"/>
      <c r="CQ208" s="90"/>
      <c r="CR208" s="90"/>
      <c r="CS208" s="90"/>
      <c r="CT208" s="90"/>
      <c r="CU208" s="90"/>
      <c r="CV208" s="90"/>
      <c r="CW208" s="90"/>
      <c r="CX208" s="90"/>
    </row>
    <row r="209" spans="3:102" ht="23.25" x14ac:dyDescent="0.35"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  <c r="AH209" s="90"/>
      <c r="AI209" s="90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  <c r="AX209" s="90"/>
      <c r="AY209" s="90"/>
      <c r="AZ209" s="90"/>
      <c r="BA209" s="90"/>
      <c r="BB209" s="90"/>
      <c r="BC209" s="90"/>
      <c r="BD209" s="90"/>
      <c r="BE209" s="90"/>
      <c r="BF209" s="90"/>
      <c r="BG209" s="90"/>
      <c r="BH209" s="90"/>
      <c r="BI209" s="90"/>
      <c r="BJ209" s="90"/>
      <c r="BK209" s="90"/>
      <c r="BL209" s="90"/>
      <c r="BM209" s="90"/>
      <c r="BN209" s="90"/>
      <c r="BO209" s="90"/>
      <c r="BP209" s="90"/>
      <c r="BQ209" s="90"/>
      <c r="BR209" s="90"/>
      <c r="BS209" s="90"/>
      <c r="BT209" s="90"/>
      <c r="BU209" s="90"/>
      <c r="BV209" s="90"/>
      <c r="BW209" s="90"/>
      <c r="BX209" s="90"/>
      <c r="BY209" s="90"/>
      <c r="BZ209" s="90"/>
      <c r="CA209" s="90"/>
      <c r="CB209" s="90"/>
      <c r="CC209" s="90"/>
      <c r="CD209" s="90"/>
      <c r="CE209" s="90"/>
      <c r="CF209" s="90"/>
      <c r="CG209" s="90"/>
      <c r="CH209" s="90"/>
      <c r="CI209" s="90"/>
      <c r="CJ209" s="90"/>
      <c r="CK209" s="90"/>
      <c r="CL209" s="90"/>
      <c r="CM209" s="90"/>
      <c r="CN209" s="90"/>
      <c r="CO209" s="90"/>
      <c r="CP209" s="90"/>
      <c r="CQ209" s="90"/>
      <c r="CR209" s="90"/>
      <c r="CS209" s="90"/>
      <c r="CT209" s="90"/>
      <c r="CU209" s="90"/>
      <c r="CV209" s="90"/>
      <c r="CW209" s="90"/>
      <c r="CX209" s="90"/>
    </row>
    <row r="210" spans="3:102" ht="23.25" x14ac:dyDescent="0.35"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  <c r="BH210" s="90"/>
      <c r="BI210" s="90"/>
      <c r="BJ210" s="90"/>
      <c r="BK210" s="90"/>
      <c r="BL210" s="90"/>
      <c r="BM210" s="90"/>
      <c r="BN210" s="90"/>
      <c r="BO210" s="90"/>
      <c r="BP210" s="90"/>
      <c r="BQ210" s="90"/>
      <c r="BR210" s="90"/>
      <c r="BS210" s="90"/>
      <c r="BT210" s="90"/>
      <c r="BU210" s="90"/>
      <c r="BV210" s="90"/>
      <c r="BW210" s="90"/>
      <c r="BX210" s="90"/>
      <c r="BY210" s="90"/>
      <c r="BZ210" s="90"/>
      <c r="CA210" s="90"/>
      <c r="CB210" s="90"/>
      <c r="CC210" s="90"/>
      <c r="CD210" s="90"/>
      <c r="CE210" s="90"/>
      <c r="CF210" s="90"/>
      <c r="CG210" s="90"/>
      <c r="CH210" s="90"/>
      <c r="CI210" s="90"/>
      <c r="CJ210" s="90"/>
      <c r="CK210" s="90"/>
      <c r="CL210" s="90"/>
      <c r="CM210" s="90"/>
      <c r="CN210" s="90"/>
      <c r="CO210" s="90"/>
      <c r="CP210" s="90"/>
      <c r="CQ210" s="90"/>
      <c r="CR210" s="90"/>
      <c r="CS210" s="90"/>
      <c r="CT210" s="90"/>
      <c r="CU210" s="90"/>
      <c r="CV210" s="90"/>
      <c r="CW210" s="90"/>
      <c r="CX210" s="90"/>
    </row>
    <row r="211" spans="3:102" ht="23.25" x14ac:dyDescent="0.35"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90"/>
      <c r="BB211" s="90"/>
      <c r="BC211" s="90"/>
      <c r="BD211" s="90"/>
      <c r="BE211" s="90"/>
      <c r="BF211" s="90"/>
      <c r="BG211" s="90"/>
      <c r="BH211" s="90"/>
      <c r="BI211" s="90"/>
      <c r="BJ211" s="90"/>
      <c r="BK211" s="90"/>
      <c r="BL211" s="90"/>
      <c r="BM211" s="90"/>
      <c r="BN211" s="90"/>
      <c r="BO211" s="90"/>
      <c r="BP211" s="90"/>
      <c r="BQ211" s="90"/>
      <c r="BR211" s="90"/>
      <c r="BS211" s="90"/>
      <c r="BT211" s="90"/>
      <c r="BU211" s="90"/>
      <c r="BV211" s="90"/>
      <c r="BW211" s="90"/>
      <c r="BX211" s="90"/>
      <c r="BY211" s="90"/>
      <c r="BZ211" s="90"/>
      <c r="CA211" s="90"/>
      <c r="CB211" s="90"/>
      <c r="CC211" s="90"/>
      <c r="CD211" s="90"/>
      <c r="CE211" s="90"/>
      <c r="CF211" s="90"/>
      <c r="CG211" s="90"/>
      <c r="CH211" s="90"/>
      <c r="CI211" s="90"/>
      <c r="CJ211" s="90"/>
      <c r="CK211" s="90"/>
      <c r="CL211" s="90"/>
      <c r="CM211" s="90"/>
      <c r="CN211" s="90"/>
      <c r="CO211" s="90"/>
      <c r="CP211" s="90"/>
      <c r="CQ211" s="90"/>
      <c r="CR211" s="90"/>
      <c r="CS211" s="90"/>
      <c r="CT211" s="90"/>
      <c r="CU211" s="90"/>
      <c r="CV211" s="90"/>
      <c r="CW211" s="90"/>
      <c r="CX211" s="90"/>
    </row>
    <row r="212" spans="3:102" ht="23.25" x14ac:dyDescent="0.35"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90"/>
      <c r="BP212" s="90"/>
      <c r="BQ212" s="90"/>
      <c r="BR212" s="90"/>
      <c r="BS212" s="90"/>
      <c r="BT212" s="90"/>
      <c r="BU212" s="90"/>
      <c r="BV212" s="90"/>
      <c r="BW212" s="90"/>
      <c r="BX212" s="90"/>
      <c r="BY212" s="90"/>
      <c r="BZ212" s="90"/>
      <c r="CA212" s="90"/>
      <c r="CB212" s="90"/>
      <c r="CC212" s="90"/>
      <c r="CD212" s="90"/>
      <c r="CE212" s="90"/>
      <c r="CF212" s="90"/>
      <c r="CG212" s="90"/>
      <c r="CH212" s="90"/>
      <c r="CI212" s="90"/>
      <c r="CJ212" s="90"/>
      <c r="CK212" s="90"/>
      <c r="CL212" s="90"/>
      <c r="CM212" s="90"/>
      <c r="CN212" s="90"/>
      <c r="CO212" s="90"/>
      <c r="CP212" s="90"/>
      <c r="CQ212" s="90"/>
      <c r="CR212" s="90"/>
      <c r="CS212" s="90"/>
      <c r="CT212" s="90"/>
      <c r="CU212" s="90"/>
      <c r="CV212" s="90"/>
      <c r="CW212" s="90"/>
      <c r="CX212" s="90"/>
    </row>
    <row r="213" spans="3:102" ht="23.25" x14ac:dyDescent="0.35"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  <c r="AH213" s="90"/>
      <c r="AI213" s="90"/>
      <c r="AJ213" s="90"/>
      <c r="AK213" s="90"/>
      <c r="AL213" s="90"/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90"/>
      <c r="BP213" s="90"/>
      <c r="BQ213" s="90"/>
      <c r="BR213" s="90"/>
      <c r="BS213" s="90"/>
      <c r="BT213" s="90"/>
      <c r="BU213" s="90"/>
      <c r="BV213" s="90"/>
      <c r="BW213" s="90"/>
      <c r="BX213" s="90"/>
      <c r="BY213" s="90"/>
      <c r="BZ213" s="90"/>
      <c r="CA213" s="90"/>
      <c r="CB213" s="90"/>
      <c r="CC213" s="90"/>
      <c r="CD213" s="90"/>
      <c r="CE213" s="90"/>
      <c r="CF213" s="90"/>
      <c r="CG213" s="90"/>
      <c r="CH213" s="90"/>
      <c r="CI213" s="90"/>
      <c r="CJ213" s="90"/>
      <c r="CK213" s="90"/>
      <c r="CL213" s="90"/>
      <c r="CM213" s="90"/>
      <c r="CN213" s="90"/>
      <c r="CO213" s="90"/>
      <c r="CP213" s="90"/>
      <c r="CQ213" s="90"/>
      <c r="CR213" s="90"/>
      <c r="CS213" s="90"/>
      <c r="CT213" s="90"/>
      <c r="CU213" s="90"/>
      <c r="CV213" s="90"/>
      <c r="CW213" s="90"/>
      <c r="CX213" s="90"/>
    </row>
    <row r="214" spans="3:102" ht="23.25" x14ac:dyDescent="0.35"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/>
      <c r="AN214" s="90"/>
      <c r="AO214" s="90"/>
      <c r="AP214" s="90"/>
      <c r="AQ214" s="90"/>
      <c r="AR214" s="90"/>
      <c r="AS214" s="90"/>
      <c r="AT214" s="90"/>
      <c r="AU214" s="90"/>
      <c r="AV214" s="90"/>
      <c r="AW214" s="90"/>
      <c r="AX214" s="90"/>
      <c r="AY214" s="90"/>
      <c r="AZ214" s="90"/>
      <c r="BA214" s="90"/>
      <c r="BB214" s="90"/>
      <c r="BC214" s="90"/>
      <c r="BD214" s="90"/>
      <c r="BE214" s="90"/>
      <c r="BF214" s="90"/>
      <c r="BG214" s="90"/>
      <c r="BH214" s="90"/>
      <c r="BI214" s="90"/>
      <c r="BJ214" s="90"/>
      <c r="BK214" s="90"/>
      <c r="BL214" s="90"/>
      <c r="BM214" s="90"/>
      <c r="BN214" s="90"/>
      <c r="BO214" s="90"/>
      <c r="BP214" s="90"/>
      <c r="BQ214" s="90"/>
      <c r="BR214" s="90"/>
      <c r="BS214" s="90"/>
      <c r="BT214" s="90"/>
      <c r="BU214" s="90"/>
      <c r="BV214" s="90"/>
      <c r="BW214" s="90"/>
      <c r="BX214" s="90"/>
      <c r="BY214" s="90"/>
      <c r="BZ214" s="90"/>
      <c r="CA214" s="90"/>
      <c r="CB214" s="90"/>
      <c r="CC214" s="90"/>
      <c r="CD214" s="90"/>
      <c r="CE214" s="90"/>
      <c r="CF214" s="90"/>
      <c r="CG214" s="90"/>
      <c r="CH214" s="90"/>
      <c r="CI214" s="90"/>
      <c r="CJ214" s="90"/>
      <c r="CK214" s="90"/>
      <c r="CL214" s="90"/>
      <c r="CM214" s="90"/>
      <c r="CN214" s="90"/>
      <c r="CO214" s="90"/>
      <c r="CP214" s="90"/>
      <c r="CQ214" s="90"/>
      <c r="CR214" s="90"/>
      <c r="CS214" s="90"/>
      <c r="CT214" s="90"/>
      <c r="CU214" s="90"/>
      <c r="CV214" s="90"/>
      <c r="CW214" s="90"/>
      <c r="CX214" s="90"/>
    </row>
    <row r="215" spans="3:102" ht="23.25" x14ac:dyDescent="0.35"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  <c r="AH215" s="90"/>
      <c r="AI215" s="90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90"/>
      <c r="BP215" s="90"/>
      <c r="BQ215" s="90"/>
      <c r="BR215" s="90"/>
      <c r="BS215" s="90"/>
      <c r="BT215" s="90"/>
      <c r="BU215" s="90"/>
      <c r="BV215" s="90"/>
      <c r="BW215" s="90"/>
      <c r="BX215" s="90"/>
      <c r="BY215" s="90"/>
      <c r="BZ215" s="90"/>
      <c r="CA215" s="90"/>
      <c r="CB215" s="90"/>
      <c r="CC215" s="90"/>
      <c r="CD215" s="90"/>
      <c r="CE215" s="90"/>
      <c r="CF215" s="90"/>
      <c r="CG215" s="90"/>
      <c r="CH215" s="90"/>
      <c r="CI215" s="90"/>
      <c r="CJ215" s="90"/>
      <c r="CK215" s="90"/>
      <c r="CL215" s="90"/>
      <c r="CM215" s="90"/>
      <c r="CN215" s="90"/>
      <c r="CO215" s="90"/>
      <c r="CP215" s="90"/>
      <c r="CQ215" s="90"/>
      <c r="CR215" s="90"/>
      <c r="CS215" s="90"/>
      <c r="CT215" s="90"/>
      <c r="CU215" s="90"/>
      <c r="CV215" s="90"/>
      <c r="CW215" s="90"/>
      <c r="CX215" s="90"/>
    </row>
    <row r="216" spans="3:102" ht="23.25" x14ac:dyDescent="0.35"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90"/>
      <c r="BP216" s="90"/>
      <c r="BQ216" s="90"/>
      <c r="BR216" s="90"/>
      <c r="BS216" s="90"/>
      <c r="BT216" s="90"/>
      <c r="BU216" s="90"/>
      <c r="BV216" s="90"/>
      <c r="BW216" s="90"/>
      <c r="BX216" s="90"/>
      <c r="BY216" s="90"/>
      <c r="BZ216" s="90"/>
      <c r="CA216" s="90"/>
      <c r="CB216" s="90"/>
      <c r="CC216" s="90"/>
      <c r="CD216" s="90"/>
      <c r="CE216" s="90"/>
      <c r="CF216" s="90"/>
      <c r="CG216" s="90"/>
      <c r="CH216" s="90"/>
      <c r="CI216" s="90"/>
      <c r="CJ216" s="90"/>
      <c r="CK216" s="90"/>
      <c r="CL216" s="90"/>
      <c r="CM216" s="90"/>
      <c r="CN216" s="90"/>
      <c r="CO216" s="90"/>
      <c r="CP216" s="90"/>
      <c r="CQ216" s="90"/>
      <c r="CR216" s="90"/>
      <c r="CS216" s="90"/>
      <c r="CT216" s="90"/>
      <c r="CU216" s="90"/>
      <c r="CV216" s="90"/>
      <c r="CW216" s="90"/>
      <c r="CX216" s="90"/>
    </row>
    <row r="217" spans="3:102" ht="23.25" x14ac:dyDescent="0.35"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  <c r="AH217" s="90"/>
      <c r="AI217" s="90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  <c r="AX217" s="90"/>
      <c r="AY217" s="90"/>
      <c r="AZ217" s="90"/>
      <c r="BA217" s="90"/>
      <c r="BB217" s="90"/>
      <c r="BC217" s="90"/>
      <c r="BD217" s="90"/>
      <c r="BE217" s="90"/>
      <c r="BF217" s="90"/>
      <c r="BG217" s="90"/>
      <c r="BH217" s="90"/>
      <c r="BI217" s="90"/>
      <c r="BJ217" s="90"/>
      <c r="BK217" s="90"/>
      <c r="BL217" s="90"/>
      <c r="BM217" s="90"/>
      <c r="BN217" s="90"/>
      <c r="BO217" s="90"/>
      <c r="BP217" s="90"/>
      <c r="BQ217" s="90"/>
      <c r="BR217" s="90"/>
      <c r="BS217" s="90"/>
      <c r="BT217" s="90"/>
      <c r="BU217" s="90"/>
      <c r="BV217" s="90"/>
      <c r="BW217" s="90"/>
      <c r="BX217" s="90"/>
      <c r="BY217" s="90"/>
      <c r="BZ217" s="90"/>
      <c r="CA217" s="90"/>
      <c r="CB217" s="90"/>
      <c r="CC217" s="90"/>
      <c r="CD217" s="90"/>
      <c r="CE217" s="90"/>
      <c r="CF217" s="90"/>
      <c r="CG217" s="90"/>
      <c r="CH217" s="90"/>
      <c r="CI217" s="90"/>
      <c r="CJ217" s="90"/>
      <c r="CK217" s="90"/>
      <c r="CL217" s="90"/>
      <c r="CM217" s="90"/>
      <c r="CN217" s="90"/>
      <c r="CO217" s="90"/>
      <c r="CP217" s="90"/>
      <c r="CQ217" s="90"/>
      <c r="CR217" s="90"/>
      <c r="CS217" s="90"/>
      <c r="CT217" s="90"/>
      <c r="CU217" s="90"/>
      <c r="CV217" s="90"/>
      <c r="CW217" s="90"/>
      <c r="CX217" s="90"/>
    </row>
    <row r="218" spans="3:102" ht="23.25" x14ac:dyDescent="0.35"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Q218" s="90"/>
      <c r="BR218" s="90"/>
      <c r="BS218" s="90"/>
      <c r="BT218" s="90"/>
      <c r="BU218" s="90"/>
      <c r="BV218" s="90"/>
      <c r="BW218" s="90"/>
      <c r="BX218" s="90"/>
      <c r="BY218" s="90"/>
      <c r="BZ218" s="90"/>
      <c r="CA218" s="90"/>
      <c r="CB218" s="90"/>
      <c r="CC218" s="90"/>
      <c r="CD218" s="90"/>
      <c r="CE218" s="90"/>
      <c r="CF218" s="90"/>
      <c r="CG218" s="90"/>
      <c r="CH218" s="90"/>
      <c r="CI218" s="90"/>
      <c r="CJ218" s="90"/>
      <c r="CK218" s="90"/>
      <c r="CL218" s="90"/>
      <c r="CM218" s="90"/>
      <c r="CN218" s="90"/>
      <c r="CO218" s="90"/>
      <c r="CP218" s="90"/>
      <c r="CQ218" s="90"/>
      <c r="CR218" s="90"/>
      <c r="CS218" s="90"/>
      <c r="CT218" s="90"/>
      <c r="CU218" s="90"/>
      <c r="CV218" s="90"/>
      <c r="CW218" s="90"/>
      <c r="CX218" s="90"/>
    </row>
    <row r="219" spans="3:102" ht="23.25" x14ac:dyDescent="0.35"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  <c r="AH219" s="90"/>
      <c r="AI219" s="90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90"/>
      <c r="BP219" s="90"/>
      <c r="BQ219" s="90"/>
      <c r="BR219" s="90"/>
      <c r="BS219" s="90"/>
      <c r="BT219" s="90"/>
      <c r="BU219" s="90"/>
      <c r="BV219" s="90"/>
      <c r="BW219" s="90"/>
      <c r="BX219" s="90"/>
      <c r="BY219" s="90"/>
      <c r="BZ219" s="90"/>
      <c r="CA219" s="90"/>
      <c r="CB219" s="90"/>
      <c r="CC219" s="90"/>
      <c r="CD219" s="90"/>
      <c r="CE219" s="90"/>
      <c r="CF219" s="90"/>
      <c r="CG219" s="90"/>
      <c r="CH219" s="90"/>
      <c r="CI219" s="90"/>
      <c r="CJ219" s="90"/>
      <c r="CK219" s="90"/>
      <c r="CL219" s="90"/>
      <c r="CM219" s="90"/>
      <c r="CN219" s="90"/>
      <c r="CO219" s="90"/>
      <c r="CP219" s="90"/>
      <c r="CQ219" s="90"/>
      <c r="CR219" s="90"/>
      <c r="CS219" s="90"/>
      <c r="CT219" s="90"/>
      <c r="CU219" s="90"/>
      <c r="CV219" s="90"/>
      <c r="CW219" s="90"/>
      <c r="CX219" s="90"/>
    </row>
    <row r="220" spans="3:102" ht="23.25" x14ac:dyDescent="0.35"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  <c r="AH220" s="90"/>
      <c r="AI220" s="90"/>
      <c r="AJ220" s="90"/>
      <c r="AK220" s="90"/>
      <c r="AL220" s="90"/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  <c r="AX220" s="90"/>
      <c r="AY220" s="90"/>
      <c r="AZ220" s="90"/>
      <c r="BA220" s="90"/>
      <c r="BB220" s="90"/>
      <c r="BC220" s="90"/>
      <c r="BD220" s="90"/>
      <c r="BE220" s="90"/>
      <c r="BF220" s="90"/>
      <c r="BG220" s="90"/>
      <c r="BH220" s="90"/>
      <c r="BI220" s="90"/>
      <c r="BJ220" s="90"/>
      <c r="BK220" s="90"/>
      <c r="BL220" s="90"/>
      <c r="BM220" s="90"/>
      <c r="BN220" s="90"/>
      <c r="BO220" s="90"/>
      <c r="BP220" s="90"/>
      <c r="BQ220" s="90"/>
      <c r="BR220" s="90"/>
      <c r="BS220" s="90"/>
      <c r="BT220" s="90"/>
      <c r="BU220" s="90"/>
      <c r="BV220" s="90"/>
      <c r="BW220" s="90"/>
      <c r="BX220" s="90"/>
      <c r="BY220" s="90"/>
      <c r="BZ220" s="90"/>
      <c r="CA220" s="90"/>
      <c r="CB220" s="90"/>
      <c r="CC220" s="90"/>
      <c r="CD220" s="90"/>
      <c r="CE220" s="90"/>
      <c r="CF220" s="90"/>
      <c r="CG220" s="90"/>
      <c r="CH220" s="90"/>
      <c r="CI220" s="90"/>
      <c r="CJ220" s="90"/>
      <c r="CK220" s="90"/>
      <c r="CL220" s="90"/>
      <c r="CM220" s="90"/>
      <c r="CN220" s="90"/>
      <c r="CO220" s="90"/>
      <c r="CP220" s="90"/>
      <c r="CQ220" s="90"/>
      <c r="CR220" s="90"/>
      <c r="CS220" s="90"/>
      <c r="CT220" s="90"/>
      <c r="CU220" s="90"/>
      <c r="CV220" s="90"/>
      <c r="CW220" s="90"/>
      <c r="CX220" s="90"/>
    </row>
    <row r="221" spans="3:102" ht="23.25" x14ac:dyDescent="0.35"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90"/>
      <c r="BP221" s="90"/>
      <c r="BQ221" s="90"/>
      <c r="BR221" s="90"/>
      <c r="BS221" s="90"/>
      <c r="BT221" s="90"/>
      <c r="BU221" s="90"/>
      <c r="BV221" s="90"/>
      <c r="BW221" s="90"/>
      <c r="BX221" s="90"/>
      <c r="BY221" s="90"/>
      <c r="BZ221" s="90"/>
      <c r="CA221" s="90"/>
      <c r="CB221" s="90"/>
      <c r="CC221" s="90"/>
      <c r="CD221" s="90"/>
      <c r="CE221" s="90"/>
      <c r="CF221" s="90"/>
      <c r="CG221" s="90"/>
      <c r="CH221" s="90"/>
      <c r="CI221" s="90"/>
      <c r="CJ221" s="90"/>
      <c r="CK221" s="90"/>
      <c r="CL221" s="90"/>
      <c r="CM221" s="90"/>
      <c r="CN221" s="90"/>
      <c r="CO221" s="90"/>
      <c r="CP221" s="90"/>
      <c r="CQ221" s="90"/>
      <c r="CR221" s="90"/>
      <c r="CS221" s="90"/>
      <c r="CT221" s="90"/>
      <c r="CU221" s="90"/>
      <c r="CV221" s="90"/>
      <c r="CW221" s="90"/>
      <c r="CX221" s="90"/>
    </row>
    <row r="222" spans="3:102" ht="23.25" x14ac:dyDescent="0.35"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  <c r="AI222" s="90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90"/>
      <c r="BP222" s="90"/>
      <c r="BQ222" s="90"/>
      <c r="BR222" s="90"/>
      <c r="BS222" s="90"/>
      <c r="BT222" s="90"/>
      <c r="BU222" s="90"/>
      <c r="BV222" s="90"/>
      <c r="BW222" s="90"/>
      <c r="BX222" s="90"/>
      <c r="BY222" s="90"/>
      <c r="BZ222" s="90"/>
      <c r="CA222" s="90"/>
      <c r="CB222" s="90"/>
      <c r="CC222" s="90"/>
      <c r="CD222" s="90"/>
      <c r="CE222" s="90"/>
      <c r="CF222" s="90"/>
      <c r="CG222" s="90"/>
      <c r="CH222" s="90"/>
      <c r="CI222" s="90"/>
      <c r="CJ222" s="90"/>
      <c r="CK222" s="90"/>
      <c r="CL222" s="90"/>
      <c r="CM222" s="90"/>
      <c r="CN222" s="90"/>
      <c r="CO222" s="90"/>
      <c r="CP222" s="90"/>
      <c r="CQ222" s="90"/>
      <c r="CR222" s="90"/>
      <c r="CS222" s="90"/>
      <c r="CT222" s="90"/>
      <c r="CU222" s="90"/>
      <c r="CV222" s="90"/>
      <c r="CW222" s="90"/>
      <c r="CX222" s="90"/>
    </row>
    <row r="223" spans="3:102" ht="23.25" x14ac:dyDescent="0.35"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  <c r="AH223" s="90"/>
      <c r="AI223" s="90"/>
      <c r="AJ223" s="90"/>
      <c r="AK223" s="90"/>
      <c r="AL223" s="90"/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90"/>
      <c r="BP223" s="90"/>
      <c r="BQ223" s="90"/>
      <c r="BR223" s="90"/>
      <c r="BS223" s="90"/>
      <c r="BT223" s="90"/>
      <c r="BU223" s="90"/>
      <c r="BV223" s="90"/>
      <c r="BW223" s="90"/>
      <c r="BX223" s="90"/>
      <c r="BY223" s="90"/>
      <c r="BZ223" s="90"/>
      <c r="CA223" s="90"/>
      <c r="CB223" s="90"/>
      <c r="CC223" s="90"/>
      <c r="CD223" s="90"/>
      <c r="CE223" s="90"/>
      <c r="CF223" s="90"/>
      <c r="CG223" s="90"/>
      <c r="CH223" s="90"/>
      <c r="CI223" s="90"/>
      <c r="CJ223" s="90"/>
      <c r="CK223" s="90"/>
      <c r="CL223" s="90"/>
      <c r="CM223" s="90"/>
      <c r="CN223" s="90"/>
      <c r="CO223" s="90"/>
      <c r="CP223" s="90"/>
      <c r="CQ223" s="90"/>
      <c r="CR223" s="90"/>
      <c r="CS223" s="90"/>
      <c r="CT223" s="90"/>
      <c r="CU223" s="90"/>
      <c r="CV223" s="90"/>
      <c r="CW223" s="90"/>
      <c r="CX223" s="90"/>
    </row>
    <row r="224" spans="3:102" ht="23.25" x14ac:dyDescent="0.35"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  <c r="AH224" s="90"/>
      <c r="AI224" s="90"/>
      <c r="AJ224" s="90"/>
      <c r="AK224" s="90"/>
      <c r="AL224" s="90"/>
      <c r="AM224" s="90"/>
      <c r="AN224" s="90"/>
      <c r="AO224" s="90"/>
      <c r="AP224" s="90"/>
      <c r="AQ224" s="90"/>
      <c r="AR224" s="90"/>
      <c r="AS224" s="90"/>
      <c r="AT224" s="90"/>
      <c r="AU224" s="90"/>
      <c r="AV224" s="90"/>
      <c r="AW224" s="90"/>
      <c r="AX224" s="90"/>
      <c r="AY224" s="90"/>
      <c r="AZ224" s="90"/>
      <c r="BA224" s="90"/>
      <c r="BB224" s="90"/>
      <c r="BC224" s="90"/>
      <c r="BD224" s="90"/>
      <c r="BE224" s="90"/>
      <c r="BF224" s="90"/>
      <c r="BG224" s="90"/>
      <c r="BH224" s="90"/>
      <c r="BI224" s="90"/>
      <c r="BJ224" s="90"/>
      <c r="BK224" s="90"/>
      <c r="BL224" s="90"/>
      <c r="BM224" s="90"/>
      <c r="BN224" s="90"/>
      <c r="BO224" s="90"/>
      <c r="BP224" s="90"/>
      <c r="BQ224" s="90"/>
      <c r="BR224" s="90"/>
      <c r="BS224" s="90"/>
      <c r="BT224" s="90"/>
      <c r="BU224" s="90"/>
      <c r="BV224" s="90"/>
      <c r="BW224" s="90"/>
      <c r="BX224" s="90"/>
      <c r="BY224" s="90"/>
      <c r="BZ224" s="90"/>
      <c r="CA224" s="90"/>
      <c r="CB224" s="90"/>
      <c r="CC224" s="90"/>
      <c r="CD224" s="90"/>
      <c r="CE224" s="90"/>
      <c r="CF224" s="90"/>
      <c r="CG224" s="90"/>
      <c r="CH224" s="90"/>
      <c r="CI224" s="90"/>
      <c r="CJ224" s="90"/>
      <c r="CK224" s="90"/>
      <c r="CL224" s="90"/>
      <c r="CM224" s="90"/>
      <c r="CN224" s="90"/>
      <c r="CO224" s="90"/>
      <c r="CP224" s="90"/>
      <c r="CQ224" s="90"/>
      <c r="CR224" s="90"/>
      <c r="CS224" s="90"/>
      <c r="CT224" s="90"/>
      <c r="CU224" s="90"/>
      <c r="CV224" s="90"/>
      <c r="CW224" s="90"/>
      <c r="CX224" s="90"/>
    </row>
    <row r="225" spans="3:102" ht="23.25" x14ac:dyDescent="0.35"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 s="90"/>
      <c r="AN225" s="90"/>
      <c r="AO225" s="90"/>
      <c r="AP225" s="90"/>
      <c r="AQ225" s="90"/>
      <c r="AR225" s="90"/>
      <c r="AS225" s="90"/>
      <c r="AT225" s="90"/>
      <c r="AU225" s="90"/>
      <c r="AV225" s="90"/>
      <c r="AW225" s="90"/>
      <c r="AX225" s="90"/>
      <c r="AY225" s="90"/>
      <c r="AZ225" s="90"/>
      <c r="BA225" s="90"/>
      <c r="BB225" s="90"/>
      <c r="BC225" s="90"/>
      <c r="BD225" s="90"/>
      <c r="BE225" s="90"/>
      <c r="BF225" s="90"/>
      <c r="BG225" s="90"/>
      <c r="BH225" s="90"/>
      <c r="BI225" s="90"/>
      <c r="BJ225" s="90"/>
      <c r="BK225" s="90"/>
      <c r="BL225" s="90"/>
      <c r="BM225" s="90"/>
      <c r="BN225" s="90"/>
      <c r="BO225" s="90"/>
      <c r="BP225" s="90"/>
      <c r="BQ225" s="90"/>
      <c r="BR225" s="90"/>
      <c r="BS225" s="90"/>
      <c r="BT225" s="90"/>
      <c r="BU225" s="90"/>
      <c r="BV225" s="90"/>
      <c r="BW225" s="90"/>
      <c r="BX225" s="90"/>
      <c r="BY225" s="90"/>
      <c r="BZ225" s="90"/>
      <c r="CA225" s="90"/>
      <c r="CB225" s="90"/>
      <c r="CC225" s="90"/>
      <c r="CD225" s="90"/>
      <c r="CE225" s="90"/>
      <c r="CF225" s="90"/>
      <c r="CG225" s="90"/>
      <c r="CH225" s="90"/>
      <c r="CI225" s="90"/>
      <c r="CJ225" s="90"/>
      <c r="CK225" s="90"/>
      <c r="CL225" s="90"/>
      <c r="CM225" s="90"/>
      <c r="CN225" s="90"/>
      <c r="CO225" s="90"/>
      <c r="CP225" s="90"/>
      <c r="CQ225" s="90"/>
      <c r="CR225" s="90"/>
      <c r="CS225" s="90"/>
      <c r="CT225" s="90"/>
      <c r="CU225" s="90"/>
      <c r="CV225" s="90"/>
      <c r="CW225" s="90"/>
      <c r="CX225" s="90"/>
    </row>
    <row r="226" spans="3:102" ht="23.25" x14ac:dyDescent="0.35"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  <c r="AH226" s="90"/>
      <c r="AI226" s="90"/>
      <c r="AJ226" s="90"/>
      <c r="AK226" s="90"/>
      <c r="AL226" s="90"/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90"/>
      <c r="BP226" s="90"/>
      <c r="BQ226" s="90"/>
      <c r="BR226" s="90"/>
      <c r="BS226" s="90"/>
      <c r="BT226" s="90"/>
      <c r="BU226" s="90"/>
      <c r="BV226" s="90"/>
      <c r="BW226" s="90"/>
      <c r="BX226" s="90"/>
      <c r="BY226" s="90"/>
      <c r="BZ226" s="90"/>
      <c r="CA226" s="90"/>
      <c r="CB226" s="90"/>
      <c r="CC226" s="90"/>
      <c r="CD226" s="90"/>
      <c r="CE226" s="90"/>
      <c r="CF226" s="90"/>
      <c r="CG226" s="90"/>
      <c r="CH226" s="90"/>
      <c r="CI226" s="90"/>
      <c r="CJ226" s="90"/>
      <c r="CK226" s="90"/>
      <c r="CL226" s="90"/>
      <c r="CM226" s="90"/>
      <c r="CN226" s="90"/>
      <c r="CO226" s="90"/>
      <c r="CP226" s="90"/>
      <c r="CQ226" s="90"/>
      <c r="CR226" s="90"/>
      <c r="CS226" s="90"/>
      <c r="CT226" s="90"/>
      <c r="CU226" s="90"/>
      <c r="CV226" s="90"/>
      <c r="CW226" s="90"/>
      <c r="CX226" s="90"/>
    </row>
    <row r="227" spans="3:102" ht="23.25" x14ac:dyDescent="0.35"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  <c r="AH227" s="90"/>
      <c r="AI227" s="90"/>
      <c r="AJ227" s="90"/>
      <c r="AK227" s="90"/>
      <c r="AL227" s="90"/>
      <c r="AM227" s="90"/>
      <c r="AN227" s="90"/>
      <c r="AO227" s="90"/>
      <c r="AP227" s="90"/>
      <c r="AQ227" s="90"/>
      <c r="AR227" s="90"/>
      <c r="AS227" s="90"/>
      <c r="AT227" s="90"/>
      <c r="AU227" s="90"/>
      <c r="AV227" s="90"/>
      <c r="AW227" s="90"/>
      <c r="AX227" s="90"/>
      <c r="AY227" s="90"/>
      <c r="AZ227" s="90"/>
      <c r="BA227" s="90"/>
      <c r="BB227" s="90"/>
      <c r="BC227" s="90"/>
      <c r="BD227" s="90"/>
      <c r="BE227" s="90"/>
      <c r="BF227" s="90"/>
      <c r="BG227" s="90"/>
      <c r="BH227" s="90"/>
      <c r="BI227" s="90"/>
      <c r="BJ227" s="90"/>
      <c r="BK227" s="90"/>
      <c r="BL227" s="90"/>
      <c r="BM227" s="90"/>
      <c r="BN227" s="90"/>
      <c r="BO227" s="90"/>
      <c r="BP227" s="90"/>
      <c r="BQ227" s="90"/>
      <c r="BR227" s="90"/>
      <c r="BS227" s="90"/>
      <c r="BT227" s="90"/>
      <c r="BU227" s="90"/>
      <c r="BV227" s="90"/>
      <c r="BW227" s="90"/>
      <c r="BX227" s="90"/>
      <c r="BY227" s="90"/>
      <c r="BZ227" s="90"/>
      <c r="CA227" s="90"/>
      <c r="CB227" s="90"/>
      <c r="CC227" s="90"/>
      <c r="CD227" s="90"/>
      <c r="CE227" s="90"/>
      <c r="CF227" s="90"/>
      <c r="CG227" s="90"/>
      <c r="CH227" s="90"/>
      <c r="CI227" s="90"/>
      <c r="CJ227" s="90"/>
      <c r="CK227" s="90"/>
      <c r="CL227" s="90"/>
      <c r="CM227" s="90"/>
      <c r="CN227" s="90"/>
      <c r="CO227" s="90"/>
      <c r="CP227" s="90"/>
      <c r="CQ227" s="90"/>
      <c r="CR227" s="90"/>
      <c r="CS227" s="90"/>
      <c r="CT227" s="90"/>
      <c r="CU227" s="90"/>
      <c r="CV227" s="90"/>
      <c r="CW227" s="90"/>
      <c r="CX227" s="90"/>
    </row>
    <row r="228" spans="3:102" ht="23.25" x14ac:dyDescent="0.35"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  <c r="AH228" s="90"/>
      <c r="AI228" s="90"/>
      <c r="AJ228" s="90"/>
      <c r="AK228" s="90"/>
      <c r="AL228" s="90"/>
      <c r="AM228" s="90"/>
      <c r="AN228" s="90"/>
      <c r="AO228" s="90"/>
      <c r="AP228" s="90"/>
      <c r="AQ228" s="90"/>
      <c r="AR228" s="90"/>
      <c r="AS228" s="90"/>
      <c r="AT228" s="90"/>
      <c r="AU228" s="90"/>
      <c r="AV228" s="90"/>
      <c r="AW228" s="90"/>
      <c r="AX228" s="90"/>
      <c r="AY228" s="90"/>
      <c r="AZ228" s="90"/>
      <c r="BA228" s="90"/>
      <c r="BB228" s="90"/>
      <c r="BC228" s="90"/>
      <c r="BD228" s="90"/>
      <c r="BE228" s="90"/>
      <c r="BF228" s="90"/>
      <c r="BG228" s="90"/>
      <c r="BH228" s="90"/>
      <c r="BI228" s="90"/>
      <c r="BJ228" s="90"/>
      <c r="BK228" s="90"/>
      <c r="BL228" s="90"/>
      <c r="BM228" s="90"/>
      <c r="BN228" s="90"/>
      <c r="BO228" s="90"/>
      <c r="BP228" s="90"/>
      <c r="BQ228" s="90"/>
      <c r="BR228" s="90"/>
      <c r="BS228" s="90"/>
      <c r="BT228" s="90"/>
      <c r="BU228" s="90"/>
      <c r="BV228" s="90"/>
      <c r="BW228" s="90"/>
      <c r="BX228" s="90"/>
      <c r="BY228" s="90"/>
      <c r="BZ228" s="90"/>
      <c r="CA228" s="90"/>
      <c r="CB228" s="90"/>
      <c r="CC228" s="90"/>
      <c r="CD228" s="90"/>
      <c r="CE228" s="90"/>
      <c r="CF228" s="90"/>
      <c r="CG228" s="90"/>
      <c r="CH228" s="90"/>
      <c r="CI228" s="90"/>
      <c r="CJ228" s="90"/>
      <c r="CK228" s="90"/>
      <c r="CL228" s="90"/>
      <c r="CM228" s="90"/>
      <c r="CN228" s="90"/>
      <c r="CO228" s="90"/>
      <c r="CP228" s="90"/>
      <c r="CQ228" s="90"/>
      <c r="CR228" s="90"/>
      <c r="CS228" s="90"/>
      <c r="CT228" s="90"/>
      <c r="CU228" s="90"/>
      <c r="CV228" s="90"/>
      <c r="CW228" s="90"/>
      <c r="CX228" s="90"/>
    </row>
    <row r="229" spans="3:102" ht="23.25" x14ac:dyDescent="0.35"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  <c r="AH229" s="90"/>
      <c r="AI229" s="90"/>
      <c r="AJ229" s="90"/>
      <c r="AK229" s="90"/>
      <c r="AL229" s="90"/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90"/>
      <c r="BP229" s="90"/>
      <c r="BQ229" s="90"/>
      <c r="BR229" s="90"/>
      <c r="BS229" s="90"/>
      <c r="BT229" s="90"/>
      <c r="BU229" s="90"/>
      <c r="BV229" s="90"/>
      <c r="BW229" s="90"/>
      <c r="BX229" s="90"/>
      <c r="BY229" s="90"/>
      <c r="BZ229" s="90"/>
      <c r="CA229" s="90"/>
      <c r="CB229" s="90"/>
      <c r="CC229" s="90"/>
      <c r="CD229" s="90"/>
      <c r="CE229" s="90"/>
      <c r="CF229" s="90"/>
      <c r="CG229" s="90"/>
      <c r="CH229" s="90"/>
      <c r="CI229" s="90"/>
      <c r="CJ229" s="90"/>
      <c r="CK229" s="90"/>
      <c r="CL229" s="90"/>
      <c r="CM229" s="90"/>
      <c r="CN229" s="90"/>
      <c r="CO229" s="90"/>
      <c r="CP229" s="90"/>
      <c r="CQ229" s="90"/>
      <c r="CR229" s="90"/>
      <c r="CS229" s="90"/>
      <c r="CT229" s="90"/>
      <c r="CU229" s="90"/>
      <c r="CV229" s="90"/>
      <c r="CW229" s="90"/>
      <c r="CX229" s="90"/>
    </row>
    <row r="230" spans="3:102" ht="23.25" x14ac:dyDescent="0.35"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  <c r="AI230" s="90"/>
      <c r="AJ230" s="90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P230" s="90"/>
      <c r="BQ230" s="90"/>
      <c r="BR230" s="90"/>
      <c r="BS230" s="90"/>
      <c r="BT230" s="90"/>
      <c r="BU230" s="90"/>
      <c r="BV230" s="90"/>
      <c r="BW230" s="90"/>
      <c r="BX230" s="90"/>
      <c r="BY230" s="90"/>
      <c r="BZ230" s="90"/>
      <c r="CA230" s="90"/>
      <c r="CB230" s="90"/>
      <c r="CC230" s="90"/>
      <c r="CD230" s="90"/>
      <c r="CE230" s="90"/>
      <c r="CF230" s="90"/>
      <c r="CG230" s="90"/>
      <c r="CH230" s="90"/>
      <c r="CI230" s="90"/>
      <c r="CJ230" s="90"/>
      <c r="CK230" s="90"/>
      <c r="CL230" s="90"/>
      <c r="CM230" s="90"/>
      <c r="CN230" s="90"/>
      <c r="CO230" s="90"/>
      <c r="CP230" s="90"/>
      <c r="CQ230" s="90"/>
      <c r="CR230" s="90"/>
      <c r="CS230" s="90"/>
      <c r="CT230" s="90"/>
      <c r="CU230" s="90"/>
      <c r="CV230" s="90"/>
      <c r="CW230" s="90"/>
      <c r="CX230" s="90"/>
    </row>
    <row r="231" spans="3:102" ht="23.25" x14ac:dyDescent="0.35"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  <c r="AH231" s="90"/>
      <c r="AI231" s="90"/>
      <c r="AJ231" s="90"/>
      <c r="AK231" s="90"/>
      <c r="AL231" s="90"/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90"/>
      <c r="BP231" s="90"/>
      <c r="BQ231" s="90"/>
      <c r="BR231" s="90"/>
      <c r="BS231" s="90"/>
      <c r="BT231" s="90"/>
      <c r="BU231" s="90"/>
      <c r="BV231" s="90"/>
      <c r="BW231" s="90"/>
      <c r="BX231" s="90"/>
      <c r="BY231" s="90"/>
      <c r="BZ231" s="90"/>
      <c r="CA231" s="90"/>
      <c r="CB231" s="90"/>
      <c r="CC231" s="90"/>
      <c r="CD231" s="90"/>
      <c r="CE231" s="90"/>
      <c r="CF231" s="90"/>
      <c r="CG231" s="90"/>
      <c r="CH231" s="90"/>
      <c r="CI231" s="90"/>
      <c r="CJ231" s="90"/>
      <c r="CK231" s="90"/>
      <c r="CL231" s="90"/>
      <c r="CM231" s="90"/>
      <c r="CN231" s="90"/>
      <c r="CO231" s="90"/>
      <c r="CP231" s="90"/>
      <c r="CQ231" s="90"/>
      <c r="CR231" s="90"/>
      <c r="CS231" s="90"/>
      <c r="CT231" s="90"/>
      <c r="CU231" s="90"/>
      <c r="CV231" s="90"/>
      <c r="CW231" s="90"/>
      <c r="CX231" s="90"/>
    </row>
    <row r="232" spans="3:102" ht="23.25" x14ac:dyDescent="0.35"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  <c r="AH232" s="90"/>
      <c r="AI232" s="90"/>
      <c r="AJ232" s="90"/>
      <c r="AK232" s="90"/>
      <c r="AL232" s="90"/>
      <c r="AM232" s="90"/>
      <c r="AN232" s="90"/>
      <c r="AO232" s="90"/>
      <c r="AP232" s="90"/>
      <c r="AQ232" s="90"/>
      <c r="AR232" s="90"/>
      <c r="AS232" s="90"/>
      <c r="AT232" s="90"/>
      <c r="AU232" s="90"/>
      <c r="AV232" s="90"/>
      <c r="AW232" s="90"/>
      <c r="AX232" s="90"/>
      <c r="AY232" s="90"/>
      <c r="AZ232" s="90"/>
      <c r="BA232" s="90"/>
      <c r="BB232" s="90"/>
      <c r="BC232" s="90"/>
      <c r="BD232" s="90"/>
      <c r="BE232" s="90"/>
      <c r="BF232" s="90"/>
      <c r="BG232" s="90"/>
      <c r="BH232" s="90"/>
      <c r="BI232" s="90"/>
      <c r="BJ232" s="90"/>
      <c r="BK232" s="90"/>
      <c r="BL232" s="90"/>
      <c r="BM232" s="90"/>
      <c r="BN232" s="90"/>
      <c r="BO232" s="90"/>
      <c r="BP232" s="90"/>
      <c r="BQ232" s="90"/>
      <c r="BR232" s="90"/>
      <c r="BS232" s="90"/>
      <c r="BT232" s="90"/>
      <c r="BU232" s="90"/>
      <c r="BV232" s="90"/>
      <c r="BW232" s="90"/>
      <c r="BX232" s="90"/>
      <c r="BY232" s="90"/>
      <c r="BZ232" s="90"/>
      <c r="CA232" s="90"/>
      <c r="CB232" s="90"/>
      <c r="CC232" s="90"/>
      <c r="CD232" s="90"/>
      <c r="CE232" s="90"/>
      <c r="CF232" s="90"/>
      <c r="CG232" s="90"/>
      <c r="CH232" s="90"/>
      <c r="CI232" s="90"/>
      <c r="CJ232" s="90"/>
      <c r="CK232" s="90"/>
      <c r="CL232" s="90"/>
      <c r="CM232" s="90"/>
      <c r="CN232" s="90"/>
      <c r="CO232" s="90"/>
      <c r="CP232" s="90"/>
      <c r="CQ232" s="90"/>
      <c r="CR232" s="90"/>
      <c r="CS232" s="90"/>
      <c r="CT232" s="90"/>
      <c r="CU232" s="90"/>
      <c r="CV232" s="90"/>
      <c r="CW232" s="90"/>
      <c r="CX232" s="90"/>
    </row>
    <row r="233" spans="3:102" ht="23.25" x14ac:dyDescent="0.35"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0"/>
      <c r="AL233" s="90"/>
      <c r="AM233" s="90"/>
      <c r="AN233" s="90"/>
      <c r="AO233" s="90"/>
      <c r="AP233" s="90"/>
      <c r="AQ233" s="90"/>
      <c r="AR233" s="90"/>
      <c r="AS233" s="90"/>
      <c r="AT233" s="90"/>
      <c r="AU233" s="90"/>
      <c r="AV233" s="90"/>
      <c r="AW233" s="90"/>
      <c r="AX233" s="90"/>
      <c r="AY233" s="90"/>
      <c r="AZ233" s="90"/>
      <c r="BA233" s="90"/>
      <c r="BB233" s="90"/>
      <c r="BC233" s="90"/>
      <c r="BD233" s="90"/>
      <c r="BE233" s="90"/>
      <c r="BF233" s="90"/>
      <c r="BG233" s="90"/>
      <c r="BH233" s="90"/>
      <c r="BI233" s="90"/>
      <c r="BJ233" s="90"/>
      <c r="BK233" s="90"/>
      <c r="BL233" s="90"/>
      <c r="BM233" s="90"/>
      <c r="BN233" s="90"/>
      <c r="BO233" s="90"/>
      <c r="BP233" s="90"/>
      <c r="BQ233" s="90"/>
      <c r="BR233" s="90"/>
      <c r="BS233" s="90"/>
      <c r="BT233" s="90"/>
      <c r="BU233" s="90"/>
      <c r="BV233" s="90"/>
      <c r="BW233" s="90"/>
      <c r="BX233" s="90"/>
      <c r="BY233" s="90"/>
      <c r="BZ233" s="90"/>
      <c r="CA233" s="90"/>
      <c r="CB233" s="90"/>
      <c r="CC233" s="90"/>
      <c r="CD233" s="90"/>
      <c r="CE233" s="90"/>
      <c r="CF233" s="90"/>
      <c r="CG233" s="90"/>
      <c r="CH233" s="90"/>
      <c r="CI233" s="90"/>
      <c r="CJ233" s="90"/>
      <c r="CK233" s="90"/>
      <c r="CL233" s="90"/>
      <c r="CM233" s="90"/>
      <c r="CN233" s="90"/>
      <c r="CO233" s="90"/>
      <c r="CP233" s="90"/>
      <c r="CQ233" s="90"/>
      <c r="CR233" s="90"/>
      <c r="CS233" s="90"/>
      <c r="CT233" s="90"/>
      <c r="CU233" s="90"/>
      <c r="CV233" s="90"/>
      <c r="CW233" s="90"/>
      <c r="CX233" s="90"/>
    </row>
    <row r="234" spans="3:102" ht="23.25" x14ac:dyDescent="0.35"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  <c r="AH234" s="90"/>
      <c r="AI234" s="90"/>
      <c r="AJ234" s="90"/>
      <c r="AK234" s="90"/>
      <c r="AL234" s="90"/>
      <c r="AM234" s="90"/>
      <c r="AN234" s="90"/>
      <c r="AO234" s="90"/>
      <c r="AP234" s="90"/>
      <c r="AQ234" s="90"/>
      <c r="AR234" s="90"/>
      <c r="AS234" s="90"/>
      <c r="AT234" s="90"/>
      <c r="AU234" s="90"/>
      <c r="AV234" s="90"/>
      <c r="AW234" s="90"/>
      <c r="AX234" s="90"/>
      <c r="AY234" s="90"/>
      <c r="AZ234" s="90"/>
      <c r="BA234" s="90"/>
      <c r="BB234" s="90"/>
      <c r="BC234" s="90"/>
      <c r="BD234" s="90"/>
      <c r="BE234" s="90"/>
      <c r="BF234" s="90"/>
      <c r="BG234" s="90"/>
      <c r="BH234" s="90"/>
      <c r="BI234" s="90"/>
      <c r="BJ234" s="90"/>
      <c r="BK234" s="90"/>
      <c r="BL234" s="90"/>
      <c r="BM234" s="90"/>
      <c r="BN234" s="90"/>
      <c r="BO234" s="90"/>
      <c r="BP234" s="90"/>
      <c r="BQ234" s="90"/>
      <c r="BR234" s="90"/>
      <c r="BS234" s="90"/>
      <c r="BT234" s="90"/>
      <c r="BU234" s="90"/>
      <c r="BV234" s="90"/>
      <c r="BW234" s="90"/>
      <c r="BX234" s="90"/>
      <c r="BY234" s="90"/>
      <c r="BZ234" s="90"/>
      <c r="CA234" s="90"/>
      <c r="CB234" s="90"/>
      <c r="CC234" s="90"/>
      <c r="CD234" s="90"/>
      <c r="CE234" s="90"/>
      <c r="CF234" s="90"/>
      <c r="CG234" s="90"/>
      <c r="CH234" s="90"/>
      <c r="CI234" s="90"/>
      <c r="CJ234" s="90"/>
      <c r="CK234" s="90"/>
      <c r="CL234" s="90"/>
      <c r="CM234" s="90"/>
      <c r="CN234" s="90"/>
      <c r="CO234" s="90"/>
      <c r="CP234" s="90"/>
      <c r="CQ234" s="90"/>
      <c r="CR234" s="90"/>
      <c r="CS234" s="90"/>
      <c r="CT234" s="90"/>
      <c r="CU234" s="90"/>
      <c r="CV234" s="90"/>
      <c r="CW234" s="90"/>
      <c r="CX234" s="90"/>
    </row>
    <row r="235" spans="3:102" ht="23.25" x14ac:dyDescent="0.35"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  <c r="AH235" s="90"/>
      <c r="AI235" s="90"/>
      <c r="AJ235" s="90"/>
      <c r="AK235" s="90"/>
      <c r="AL235" s="90"/>
      <c r="AM235" s="90"/>
      <c r="AN235" s="90"/>
      <c r="AO235" s="90"/>
      <c r="AP235" s="90"/>
      <c r="AQ235" s="90"/>
      <c r="AR235" s="90"/>
      <c r="AS235" s="90"/>
      <c r="AT235" s="90"/>
      <c r="AU235" s="90"/>
      <c r="AV235" s="90"/>
      <c r="AW235" s="90"/>
      <c r="AX235" s="90"/>
      <c r="AY235" s="90"/>
      <c r="AZ235" s="90"/>
      <c r="BA235" s="90"/>
      <c r="BB235" s="90"/>
      <c r="BC235" s="90"/>
      <c r="BD235" s="90"/>
      <c r="BE235" s="90"/>
      <c r="BF235" s="90"/>
      <c r="BG235" s="90"/>
      <c r="BH235" s="90"/>
      <c r="BI235" s="90"/>
      <c r="BJ235" s="90"/>
      <c r="BK235" s="90"/>
      <c r="BL235" s="90"/>
      <c r="BM235" s="90"/>
      <c r="BN235" s="90"/>
      <c r="BO235" s="90"/>
      <c r="BP235" s="90"/>
      <c r="BQ235" s="90"/>
      <c r="BR235" s="90"/>
      <c r="BS235" s="90"/>
      <c r="BT235" s="90"/>
      <c r="BU235" s="90"/>
      <c r="BV235" s="90"/>
      <c r="BW235" s="90"/>
      <c r="BX235" s="90"/>
      <c r="BY235" s="90"/>
      <c r="BZ235" s="90"/>
      <c r="CA235" s="90"/>
      <c r="CB235" s="90"/>
      <c r="CC235" s="90"/>
      <c r="CD235" s="90"/>
      <c r="CE235" s="90"/>
      <c r="CF235" s="90"/>
      <c r="CG235" s="90"/>
      <c r="CH235" s="90"/>
      <c r="CI235" s="90"/>
      <c r="CJ235" s="90"/>
      <c r="CK235" s="90"/>
      <c r="CL235" s="90"/>
      <c r="CM235" s="90"/>
      <c r="CN235" s="90"/>
      <c r="CO235" s="90"/>
      <c r="CP235" s="90"/>
      <c r="CQ235" s="90"/>
      <c r="CR235" s="90"/>
      <c r="CS235" s="90"/>
      <c r="CT235" s="90"/>
      <c r="CU235" s="90"/>
      <c r="CV235" s="90"/>
      <c r="CW235" s="90"/>
      <c r="CX235" s="90"/>
    </row>
    <row r="236" spans="3:102" ht="23.25" x14ac:dyDescent="0.35"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  <c r="AH236" s="90"/>
      <c r="AI236" s="90"/>
      <c r="AJ236" s="90"/>
      <c r="AK236" s="90"/>
      <c r="AL236" s="90"/>
      <c r="AM236" s="90"/>
      <c r="AN236" s="90"/>
      <c r="AO236" s="90"/>
      <c r="AP236" s="90"/>
      <c r="AQ236" s="90"/>
      <c r="AR236" s="90"/>
      <c r="AS236" s="90"/>
      <c r="AT236" s="90"/>
      <c r="AU236" s="90"/>
      <c r="AV236" s="90"/>
      <c r="AW236" s="90"/>
      <c r="AX236" s="90"/>
      <c r="AY236" s="90"/>
      <c r="AZ236" s="90"/>
      <c r="BA236" s="90"/>
      <c r="BB236" s="90"/>
      <c r="BC236" s="90"/>
      <c r="BD236" s="90"/>
      <c r="BE236" s="90"/>
      <c r="BF236" s="90"/>
      <c r="BG236" s="90"/>
      <c r="BH236" s="90"/>
      <c r="BI236" s="90"/>
      <c r="BJ236" s="90"/>
      <c r="BK236" s="90"/>
      <c r="BL236" s="90"/>
      <c r="BM236" s="90"/>
      <c r="BN236" s="90"/>
      <c r="BO236" s="90"/>
      <c r="BP236" s="90"/>
      <c r="BQ236" s="90"/>
      <c r="BR236" s="90"/>
      <c r="BS236" s="90"/>
      <c r="BT236" s="90"/>
      <c r="BU236" s="90"/>
      <c r="BV236" s="90"/>
      <c r="BW236" s="90"/>
      <c r="BX236" s="90"/>
      <c r="BY236" s="90"/>
      <c r="BZ236" s="90"/>
      <c r="CA236" s="90"/>
      <c r="CB236" s="90"/>
      <c r="CC236" s="90"/>
      <c r="CD236" s="90"/>
      <c r="CE236" s="90"/>
      <c r="CF236" s="90"/>
      <c r="CG236" s="90"/>
      <c r="CH236" s="90"/>
      <c r="CI236" s="90"/>
      <c r="CJ236" s="90"/>
      <c r="CK236" s="90"/>
      <c r="CL236" s="90"/>
      <c r="CM236" s="90"/>
      <c r="CN236" s="90"/>
      <c r="CO236" s="90"/>
      <c r="CP236" s="90"/>
      <c r="CQ236" s="90"/>
      <c r="CR236" s="90"/>
      <c r="CS236" s="90"/>
      <c r="CT236" s="90"/>
      <c r="CU236" s="90"/>
      <c r="CV236" s="90"/>
      <c r="CW236" s="90"/>
      <c r="CX236" s="90"/>
    </row>
    <row r="237" spans="3:102" ht="23.25" x14ac:dyDescent="0.35"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  <c r="AH237" s="90"/>
      <c r="AI237" s="90"/>
      <c r="AJ237" s="90"/>
      <c r="AK237" s="90"/>
      <c r="AL237" s="90"/>
      <c r="AM237" s="90"/>
      <c r="AN237" s="90"/>
      <c r="AO237" s="90"/>
      <c r="AP237" s="90"/>
      <c r="AQ237" s="90"/>
      <c r="AR237" s="90"/>
      <c r="AS237" s="90"/>
      <c r="AT237" s="90"/>
      <c r="AU237" s="90"/>
      <c r="AV237" s="90"/>
      <c r="AW237" s="90"/>
      <c r="AX237" s="90"/>
      <c r="AY237" s="90"/>
      <c r="AZ237" s="90"/>
      <c r="BA237" s="90"/>
      <c r="BB237" s="90"/>
      <c r="BC237" s="90"/>
      <c r="BD237" s="90"/>
      <c r="BE237" s="90"/>
      <c r="BF237" s="90"/>
      <c r="BG237" s="90"/>
      <c r="BH237" s="90"/>
      <c r="BI237" s="90"/>
      <c r="BJ237" s="90"/>
      <c r="BK237" s="90"/>
      <c r="BL237" s="90"/>
      <c r="BM237" s="90"/>
      <c r="BN237" s="90"/>
      <c r="BO237" s="90"/>
      <c r="BP237" s="90"/>
      <c r="BQ237" s="90"/>
      <c r="BR237" s="90"/>
      <c r="BS237" s="90"/>
      <c r="BT237" s="90"/>
      <c r="BU237" s="90"/>
      <c r="BV237" s="90"/>
      <c r="BW237" s="90"/>
      <c r="BX237" s="90"/>
      <c r="BY237" s="90"/>
      <c r="BZ237" s="90"/>
      <c r="CA237" s="90"/>
      <c r="CB237" s="90"/>
      <c r="CC237" s="90"/>
      <c r="CD237" s="90"/>
      <c r="CE237" s="90"/>
      <c r="CF237" s="90"/>
      <c r="CG237" s="90"/>
      <c r="CH237" s="90"/>
      <c r="CI237" s="90"/>
      <c r="CJ237" s="90"/>
      <c r="CK237" s="90"/>
      <c r="CL237" s="90"/>
      <c r="CM237" s="90"/>
      <c r="CN237" s="90"/>
      <c r="CO237" s="90"/>
      <c r="CP237" s="90"/>
      <c r="CQ237" s="90"/>
      <c r="CR237" s="90"/>
      <c r="CS237" s="90"/>
      <c r="CT237" s="90"/>
      <c r="CU237" s="90"/>
      <c r="CV237" s="90"/>
      <c r="CW237" s="90"/>
      <c r="CX237" s="90"/>
    </row>
    <row r="238" spans="3:102" ht="23.25" x14ac:dyDescent="0.35"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  <c r="AH238" s="90"/>
      <c r="AI238" s="90"/>
      <c r="AJ238" s="90"/>
      <c r="AK238" s="90"/>
      <c r="AL238" s="90"/>
      <c r="AM238" s="90"/>
      <c r="AN238" s="90"/>
      <c r="AO238" s="90"/>
      <c r="AP238" s="90"/>
      <c r="AQ238" s="90"/>
      <c r="AR238" s="90"/>
      <c r="AS238" s="90"/>
      <c r="AT238" s="90"/>
      <c r="AU238" s="90"/>
      <c r="AV238" s="90"/>
      <c r="AW238" s="90"/>
      <c r="AX238" s="90"/>
      <c r="AY238" s="90"/>
      <c r="AZ238" s="90"/>
      <c r="BA238" s="90"/>
      <c r="BB238" s="90"/>
      <c r="BC238" s="90"/>
      <c r="BD238" s="90"/>
      <c r="BE238" s="90"/>
      <c r="BF238" s="90"/>
      <c r="BG238" s="90"/>
      <c r="BH238" s="90"/>
      <c r="BI238" s="90"/>
      <c r="BJ238" s="90"/>
      <c r="BK238" s="90"/>
      <c r="BL238" s="90"/>
      <c r="BM238" s="90"/>
      <c r="BN238" s="90"/>
      <c r="BO238" s="90"/>
      <c r="BP238" s="90"/>
      <c r="BQ238" s="90"/>
      <c r="BR238" s="90"/>
      <c r="BS238" s="90"/>
      <c r="BT238" s="90"/>
      <c r="BU238" s="90"/>
      <c r="BV238" s="90"/>
      <c r="BW238" s="90"/>
      <c r="BX238" s="90"/>
      <c r="BY238" s="90"/>
      <c r="BZ238" s="90"/>
      <c r="CA238" s="90"/>
      <c r="CB238" s="90"/>
      <c r="CC238" s="90"/>
      <c r="CD238" s="90"/>
      <c r="CE238" s="90"/>
      <c r="CF238" s="90"/>
      <c r="CG238" s="90"/>
      <c r="CH238" s="90"/>
      <c r="CI238" s="90"/>
      <c r="CJ238" s="90"/>
      <c r="CK238" s="90"/>
      <c r="CL238" s="90"/>
      <c r="CM238" s="90"/>
      <c r="CN238" s="90"/>
      <c r="CO238" s="90"/>
      <c r="CP238" s="90"/>
      <c r="CQ238" s="90"/>
      <c r="CR238" s="90"/>
      <c r="CS238" s="90"/>
      <c r="CT238" s="90"/>
      <c r="CU238" s="90"/>
      <c r="CV238" s="90"/>
      <c r="CW238" s="90"/>
      <c r="CX238" s="90"/>
    </row>
    <row r="239" spans="3:102" ht="23.25" x14ac:dyDescent="0.35"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  <c r="AH239" s="90"/>
      <c r="AI239" s="90"/>
      <c r="AJ239" s="90"/>
      <c r="AK239" s="90"/>
      <c r="AL239" s="90"/>
      <c r="AM239" s="90"/>
      <c r="AN239" s="90"/>
      <c r="AO239" s="90"/>
      <c r="AP239" s="90"/>
      <c r="AQ239" s="90"/>
      <c r="AR239" s="90"/>
      <c r="AS239" s="90"/>
      <c r="AT239" s="90"/>
      <c r="AU239" s="90"/>
      <c r="AV239" s="90"/>
      <c r="AW239" s="90"/>
      <c r="AX239" s="90"/>
      <c r="AY239" s="90"/>
      <c r="AZ239" s="90"/>
      <c r="BA239" s="90"/>
      <c r="BB239" s="90"/>
      <c r="BC239" s="90"/>
      <c r="BD239" s="90"/>
      <c r="BE239" s="90"/>
      <c r="BF239" s="90"/>
      <c r="BG239" s="90"/>
      <c r="BH239" s="90"/>
      <c r="BI239" s="90"/>
      <c r="BJ239" s="90"/>
      <c r="BK239" s="90"/>
      <c r="BL239" s="90"/>
      <c r="BM239" s="90"/>
      <c r="BN239" s="90"/>
      <c r="BO239" s="90"/>
      <c r="BP239" s="90"/>
      <c r="BQ239" s="90"/>
      <c r="BR239" s="90"/>
      <c r="BS239" s="90"/>
      <c r="BT239" s="90"/>
      <c r="BU239" s="90"/>
      <c r="BV239" s="90"/>
      <c r="BW239" s="90"/>
      <c r="BX239" s="90"/>
      <c r="BY239" s="90"/>
      <c r="BZ239" s="90"/>
      <c r="CA239" s="90"/>
      <c r="CB239" s="90"/>
      <c r="CC239" s="90"/>
      <c r="CD239" s="90"/>
      <c r="CE239" s="90"/>
      <c r="CF239" s="90"/>
      <c r="CG239" s="90"/>
      <c r="CH239" s="90"/>
      <c r="CI239" s="90"/>
      <c r="CJ239" s="90"/>
      <c r="CK239" s="90"/>
      <c r="CL239" s="90"/>
      <c r="CM239" s="90"/>
      <c r="CN239" s="90"/>
      <c r="CO239" s="90"/>
      <c r="CP239" s="90"/>
      <c r="CQ239" s="90"/>
      <c r="CR239" s="90"/>
      <c r="CS239" s="90"/>
      <c r="CT239" s="90"/>
      <c r="CU239" s="90"/>
      <c r="CV239" s="90"/>
      <c r="CW239" s="90"/>
      <c r="CX239" s="90"/>
    </row>
    <row r="240" spans="3:102" ht="23.25" x14ac:dyDescent="0.35"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  <c r="AH240" s="90"/>
      <c r="AI240" s="90"/>
      <c r="AJ240" s="90"/>
      <c r="AK240" s="90"/>
      <c r="AL240" s="90"/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  <c r="BM240" s="90"/>
      <c r="BN240" s="90"/>
      <c r="BO240" s="90"/>
      <c r="BP240" s="90"/>
      <c r="BQ240" s="90"/>
      <c r="BR240" s="90"/>
      <c r="BS240" s="90"/>
      <c r="BT240" s="90"/>
      <c r="BU240" s="90"/>
      <c r="BV240" s="90"/>
      <c r="BW240" s="90"/>
      <c r="BX240" s="90"/>
      <c r="BY240" s="90"/>
      <c r="BZ240" s="90"/>
      <c r="CA240" s="90"/>
      <c r="CB240" s="90"/>
      <c r="CC240" s="90"/>
      <c r="CD240" s="90"/>
      <c r="CE240" s="90"/>
      <c r="CF240" s="90"/>
      <c r="CG240" s="90"/>
      <c r="CH240" s="90"/>
      <c r="CI240" s="90"/>
      <c r="CJ240" s="90"/>
      <c r="CK240" s="90"/>
      <c r="CL240" s="90"/>
      <c r="CM240" s="90"/>
      <c r="CN240" s="90"/>
      <c r="CO240" s="90"/>
      <c r="CP240" s="90"/>
      <c r="CQ240" s="90"/>
      <c r="CR240" s="90"/>
      <c r="CS240" s="90"/>
      <c r="CT240" s="90"/>
      <c r="CU240" s="90"/>
      <c r="CV240" s="90"/>
      <c r="CW240" s="90"/>
      <c r="CX240" s="90"/>
    </row>
    <row r="241" spans="3:102" ht="23.25" x14ac:dyDescent="0.35"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 s="90"/>
      <c r="AN241" s="90"/>
      <c r="AO241" s="90"/>
      <c r="AP241" s="90"/>
      <c r="AQ241" s="90"/>
      <c r="AR241" s="90"/>
      <c r="AS241" s="90"/>
      <c r="AT241" s="90"/>
      <c r="AU241" s="90"/>
      <c r="AV241" s="90"/>
      <c r="AW241" s="90"/>
      <c r="AX241" s="90"/>
      <c r="AY241" s="90"/>
      <c r="AZ241" s="90"/>
      <c r="BA241" s="90"/>
      <c r="BB241" s="90"/>
      <c r="BC241" s="90"/>
      <c r="BD241" s="90"/>
      <c r="BE241" s="90"/>
      <c r="BF241" s="90"/>
      <c r="BG241" s="90"/>
      <c r="BH241" s="90"/>
      <c r="BI241" s="90"/>
      <c r="BJ241" s="90"/>
      <c r="BK241" s="90"/>
      <c r="BL241" s="90"/>
      <c r="BM241" s="90"/>
      <c r="BN241" s="90"/>
      <c r="BO241" s="90"/>
      <c r="BP241" s="90"/>
      <c r="BQ241" s="90"/>
      <c r="BR241" s="90"/>
      <c r="BS241" s="90"/>
      <c r="BT241" s="90"/>
      <c r="BU241" s="90"/>
      <c r="BV241" s="90"/>
      <c r="BW241" s="90"/>
      <c r="BX241" s="90"/>
      <c r="BY241" s="90"/>
      <c r="BZ241" s="90"/>
      <c r="CA241" s="90"/>
      <c r="CB241" s="90"/>
      <c r="CC241" s="90"/>
      <c r="CD241" s="90"/>
      <c r="CE241" s="90"/>
      <c r="CF241" s="90"/>
      <c r="CG241" s="90"/>
      <c r="CH241" s="90"/>
      <c r="CI241" s="90"/>
      <c r="CJ241" s="90"/>
      <c r="CK241" s="90"/>
      <c r="CL241" s="90"/>
      <c r="CM241" s="90"/>
      <c r="CN241" s="90"/>
      <c r="CO241" s="90"/>
      <c r="CP241" s="90"/>
      <c r="CQ241" s="90"/>
      <c r="CR241" s="90"/>
      <c r="CS241" s="90"/>
      <c r="CT241" s="90"/>
      <c r="CU241" s="90"/>
      <c r="CV241" s="90"/>
      <c r="CW241" s="90"/>
      <c r="CX241" s="90"/>
    </row>
    <row r="242" spans="3:102" ht="23.25" x14ac:dyDescent="0.35"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  <c r="AH242" s="90"/>
      <c r="AI242" s="90"/>
      <c r="AJ242" s="90"/>
      <c r="AK242" s="90"/>
      <c r="AL242" s="90"/>
      <c r="AM242" s="90"/>
      <c r="AN242" s="90"/>
      <c r="AO242" s="90"/>
      <c r="AP242" s="90"/>
      <c r="AQ242" s="90"/>
      <c r="AR242" s="90"/>
      <c r="AS242" s="90"/>
      <c r="AT242" s="90"/>
      <c r="AU242" s="90"/>
      <c r="AV242" s="90"/>
      <c r="AW242" s="90"/>
      <c r="AX242" s="90"/>
      <c r="AY242" s="90"/>
      <c r="AZ242" s="90"/>
      <c r="BA242" s="90"/>
      <c r="BB242" s="90"/>
      <c r="BC242" s="90"/>
      <c r="BD242" s="90"/>
      <c r="BE242" s="90"/>
      <c r="BF242" s="90"/>
      <c r="BG242" s="90"/>
      <c r="BH242" s="90"/>
      <c r="BI242" s="90"/>
      <c r="BJ242" s="90"/>
      <c r="BK242" s="90"/>
      <c r="BL242" s="90"/>
      <c r="BM242" s="90"/>
      <c r="BN242" s="90"/>
      <c r="BO242" s="90"/>
      <c r="BP242" s="90"/>
      <c r="BQ242" s="90"/>
      <c r="BR242" s="90"/>
      <c r="BS242" s="90"/>
      <c r="BT242" s="90"/>
      <c r="BU242" s="90"/>
      <c r="BV242" s="90"/>
      <c r="BW242" s="90"/>
      <c r="BX242" s="90"/>
      <c r="BY242" s="90"/>
      <c r="BZ242" s="90"/>
      <c r="CA242" s="90"/>
      <c r="CB242" s="90"/>
      <c r="CC242" s="90"/>
      <c r="CD242" s="90"/>
      <c r="CE242" s="90"/>
      <c r="CF242" s="90"/>
      <c r="CG242" s="90"/>
      <c r="CH242" s="90"/>
      <c r="CI242" s="90"/>
      <c r="CJ242" s="90"/>
      <c r="CK242" s="90"/>
      <c r="CL242" s="90"/>
      <c r="CM242" s="90"/>
      <c r="CN242" s="90"/>
      <c r="CO242" s="90"/>
      <c r="CP242" s="90"/>
      <c r="CQ242" s="90"/>
      <c r="CR242" s="90"/>
      <c r="CS242" s="90"/>
      <c r="CT242" s="90"/>
      <c r="CU242" s="90"/>
      <c r="CV242" s="90"/>
      <c r="CW242" s="90"/>
      <c r="CX242" s="90"/>
    </row>
    <row r="243" spans="3:102" ht="23.25" x14ac:dyDescent="0.35"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  <c r="AH243" s="90"/>
      <c r="AI243" s="90"/>
      <c r="AJ243" s="90"/>
      <c r="AK243" s="90"/>
      <c r="AL243" s="90"/>
      <c r="AM243" s="90"/>
      <c r="AN243" s="90"/>
      <c r="AO243" s="90"/>
      <c r="AP243" s="90"/>
      <c r="AQ243" s="90"/>
      <c r="AR243" s="90"/>
      <c r="AS243" s="90"/>
      <c r="AT243" s="90"/>
      <c r="AU243" s="90"/>
      <c r="AV243" s="90"/>
      <c r="AW243" s="90"/>
      <c r="AX243" s="90"/>
      <c r="AY243" s="90"/>
      <c r="AZ243" s="90"/>
      <c r="BA243" s="90"/>
      <c r="BB243" s="90"/>
      <c r="BC243" s="90"/>
      <c r="BD243" s="90"/>
      <c r="BE243" s="90"/>
      <c r="BF243" s="90"/>
      <c r="BG243" s="90"/>
      <c r="BH243" s="90"/>
      <c r="BI243" s="90"/>
      <c r="BJ243" s="90"/>
      <c r="BK243" s="90"/>
      <c r="BL243" s="90"/>
      <c r="BM243" s="90"/>
      <c r="BN243" s="90"/>
      <c r="BO243" s="90"/>
      <c r="BP243" s="90"/>
      <c r="BQ243" s="90"/>
      <c r="BR243" s="90"/>
      <c r="BS243" s="90"/>
      <c r="BT243" s="90"/>
      <c r="BU243" s="90"/>
      <c r="BV243" s="90"/>
      <c r="BW243" s="90"/>
      <c r="BX243" s="90"/>
      <c r="BY243" s="90"/>
      <c r="BZ243" s="90"/>
      <c r="CA243" s="90"/>
      <c r="CB243" s="90"/>
      <c r="CC243" s="90"/>
      <c r="CD243" s="90"/>
      <c r="CE243" s="90"/>
      <c r="CF243" s="90"/>
      <c r="CG243" s="90"/>
      <c r="CH243" s="90"/>
      <c r="CI243" s="90"/>
      <c r="CJ243" s="90"/>
      <c r="CK243" s="90"/>
      <c r="CL243" s="90"/>
      <c r="CM243" s="90"/>
      <c r="CN243" s="90"/>
      <c r="CO243" s="90"/>
      <c r="CP243" s="90"/>
      <c r="CQ243" s="90"/>
      <c r="CR243" s="90"/>
      <c r="CS243" s="90"/>
      <c r="CT243" s="90"/>
      <c r="CU243" s="90"/>
      <c r="CV243" s="90"/>
      <c r="CW243" s="90"/>
      <c r="CX243" s="90"/>
    </row>
    <row r="244" spans="3:102" ht="23.25" x14ac:dyDescent="0.35"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  <c r="AH244" s="90"/>
      <c r="AI244" s="90"/>
      <c r="AJ244" s="90"/>
      <c r="AK244" s="90"/>
      <c r="AL244" s="90"/>
      <c r="AM244" s="90"/>
      <c r="AN244" s="90"/>
      <c r="AO244" s="90"/>
      <c r="AP244" s="90"/>
      <c r="AQ244" s="90"/>
      <c r="AR244" s="90"/>
      <c r="AS244" s="90"/>
      <c r="AT244" s="90"/>
      <c r="AU244" s="90"/>
      <c r="AV244" s="90"/>
      <c r="AW244" s="90"/>
      <c r="AX244" s="90"/>
      <c r="AY244" s="90"/>
      <c r="AZ244" s="90"/>
      <c r="BA244" s="90"/>
      <c r="BB244" s="90"/>
      <c r="BC244" s="90"/>
      <c r="BD244" s="90"/>
      <c r="BE244" s="90"/>
      <c r="BF244" s="90"/>
      <c r="BG244" s="90"/>
      <c r="BH244" s="90"/>
      <c r="BI244" s="90"/>
      <c r="BJ244" s="90"/>
      <c r="BK244" s="90"/>
      <c r="BL244" s="90"/>
      <c r="BM244" s="90"/>
      <c r="BN244" s="90"/>
      <c r="BO244" s="90"/>
      <c r="BP244" s="90"/>
      <c r="BQ244" s="90"/>
      <c r="BR244" s="90"/>
      <c r="BS244" s="90"/>
      <c r="BT244" s="90"/>
      <c r="BU244" s="90"/>
      <c r="BV244" s="90"/>
      <c r="BW244" s="90"/>
      <c r="BX244" s="90"/>
      <c r="BY244" s="90"/>
      <c r="BZ244" s="90"/>
      <c r="CA244" s="90"/>
      <c r="CB244" s="90"/>
      <c r="CC244" s="90"/>
      <c r="CD244" s="90"/>
      <c r="CE244" s="90"/>
      <c r="CF244" s="90"/>
      <c r="CG244" s="90"/>
      <c r="CH244" s="90"/>
      <c r="CI244" s="90"/>
      <c r="CJ244" s="90"/>
      <c r="CK244" s="90"/>
      <c r="CL244" s="90"/>
      <c r="CM244" s="90"/>
      <c r="CN244" s="90"/>
      <c r="CO244" s="90"/>
      <c r="CP244" s="90"/>
      <c r="CQ244" s="90"/>
      <c r="CR244" s="90"/>
      <c r="CS244" s="90"/>
      <c r="CT244" s="90"/>
      <c r="CU244" s="90"/>
      <c r="CV244" s="90"/>
      <c r="CW244" s="90"/>
      <c r="CX244" s="90"/>
    </row>
    <row r="245" spans="3:102" ht="23.25" x14ac:dyDescent="0.35"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  <c r="AH245" s="90"/>
      <c r="AI245" s="90"/>
      <c r="AJ245" s="90"/>
      <c r="AK245" s="90"/>
      <c r="AL245" s="90"/>
      <c r="AM245" s="90"/>
      <c r="AN245" s="90"/>
      <c r="AO245" s="90"/>
      <c r="AP245" s="90"/>
      <c r="AQ245" s="90"/>
      <c r="AR245" s="90"/>
      <c r="AS245" s="90"/>
      <c r="AT245" s="90"/>
      <c r="AU245" s="90"/>
      <c r="AV245" s="90"/>
      <c r="AW245" s="90"/>
      <c r="AX245" s="90"/>
      <c r="AY245" s="90"/>
      <c r="AZ245" s="90"/>
      <c r="BA245" s="90"/>
      <c r="BB245" s="90"/>
      <c r="BC245" s="90"/>
      <c r="BD245" s="90"/>
      <c r="BE245" s="90"/>
      <c r="BF245" s="90"/>
      <c r="BG245" s="90"/>
      <c r="BH245" s="90"/>
      <c r="BI245" s="90"/>
      <c r="BJ245" s="90"/>
      <c r="BK245" s="90"/>
      <c r="BL245" s="90"/>
      <c r="BM245" s="90"/>
      <c r="BN245" s="90"/>
      <c r="BO245" s="90"/>
      <c r="BP245" s="90"/>
      <c r="BQ245" s="90"/>
      <c r="BR245" s="90"/>
      <c r="BS245" s="90"/>
      <c r="BT245" s="90"/>
      <c r="BU245" s="90"/>
      <c r="BV245" s="90"/>
      <c r="BW245" s="90"/>
      <c r="BX245" s="90"/>
      <c r="BY245" s="90"/>
      <c r="BZ245" s="90"/>
      <c r="CA245" s="90"/>
      <c r="CB245" s="90"/>
      <c r="CC245" s="90"/>
      <c r="CD245" s="90"/>
      <c r="CE245" s="90"/>
      <c r="CF245" s="90"/>
      <c r="CG245" s="90"/>
      <c r="CH245" s="90"/>
      <c r="CI245" s="90"/>
      <c r="CJ245" s="90"/>
      <c r="CK245" s="90"/>
      <c r="CL245" s="90"/>
      <c r="CM245" s="90"/>
      <c r="CN245" s="90"/>
      <c r="CO245" s="90"/>
      <c r="CP245" s="90"/>
      <c r="CQ245" s="90"/>
      <c r="CR245" s="90"/>
      <c r="CS245" s="90"/>
      <c r="CT245" s="90"/>
      <c r="CU245" s="90"/>
      <c r="CV245" s="90"/>
      <c r="CW245" s="90"/>
      <c r="CX245" s="90"/>
    </row>
    <row r="246" spans="3:102" ht="23.25" x14ac:dyDescent="0.35"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  <c r="AH246" s="90"/>
      <c r="AI246" s="90"/>
      <c r="AJ246" s="90"/>
      <c r="AK246" s="90"/>
      <c r="AL246" s="90"/>
      <c r="AM246" s="90"/>
      <c r="AN246" s="90"/>
      <c r="AO246" s="90"/>
      <c r="AP246" s="90"/>
      <c r="AQ246" s="90"/>
      <c r="AR246" s="90"/>
      <c r="AS246" s="90"/>
      <c r="AT246" s="90"/>
      <c r="AU246" s="90"/>
      <c r="AV246" s="90"/>
      <c r="AW246" s="90"/>
      <c r="AX246" s="90"/>
      <c r="AY246" s="90"/>
      <c r="AZ246" s="90"/>
      <c r="BA246" s="90"/>
      <c r="BB246" s="90"/>
      <c r="BC246" s="90"/>
      <c r="BD246" s="90"/>
      <c r="BE246" s="90"/>
      <c r="BF246" s="90"/>
      <c r="BG246" s="90"/>
      <c r="BH246" s="90"/>
      <c r="BI246" s="90"/>
      <c r="BJ246" s="90"/>
      <c r="BK246" s="90"/>
      <c r="BL246" s="90"/>
      <c r="BM246" s="90"/>
      <c r="BN246" s="90"/>
      <c r="BO246" s="90"/>
      <c r="BP246" s="90"/>
      <c r="BQ246" s="90"/>
      <c r="BR246" s="90"/>
      <c r="BS246" s="90"/>
      <c r="BT246" s="90"/>
      <c r="BU246" s="90"/>
      <c r="BV246" s="90"/>
      <c r="BW246" s="90"/>
      <c r="BX246" s="90"/>
      <c r="BY246" s="90"/>
      <c r="BZ246" s="90"/>
      <c r="CA246" s="90"/>
      <c r="CB246" s="90"/>
      <c r="CC246" s="90"/>
      <c r="CD246" s="90"/>
      <c r="CE246" s="90"/>
      <c r="CF246" s="90"/>
      <c r="CG246" s="90"/>
      <c r="CH246" s="90"/>
      <c r="CI246" s="90"/>
      <c r="CJ246" s="90"/>
      <c r="CK246" s="90"/>
      <c r="CL246" s="90"/>
      <c r="CM246" s="90"/>
      <c r="CN246" s="90"/>
      <c r="CO246" s="90"/>
      <c r="CP246" s="90"/>
      <c r="CQ246" s="90"/>
      <c r="CR246" s="90"/>
      <c r="CS246" s="90"/>
      <c r="CT246" s="90"/>
      <c r="CU246" s="90"/>
      <c r="CV246" s="90"/>
      <c r="CW246" s="90"/>
      <c r="CX246" s="90"/>
    </row>
    <row r="247" spans="3:102" ht="23.25" x14ac:dyDescent="0.35"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  <c r="AH247" s="90"/>
      <c r="AI247" s="90"/>
      <c r="AJ247" s="90"/>
      <c r="AK247" s="90"/>
      <c r="AL247" s="90"/>
      <c r="AM247" s="90"/>
      <c r="AN247" s="90"/>
      <c r="AO247" s="90"/>
      <c r="AP247" s="90"/>
      <c r="AQ247" s="90"/>
      <c r="AR247" s="90"/>
      <c r="AS247" s="90"/>
      <c r="AT247" s="90"/>
      <c r="AU247" s="90"/>
      <c r="AV247" s="90"/>
      <c r="AW247" s="90"/>
      <c r="AX247" s="90"/>
      <c r="AY247" s="90"/>
      <c r="AZ247" s="90"/>
      <c r="BA247" s="90"/>
      <c r="BB247" s="90"/>
      <c r="BC247" s="90"/>
      <c r="BD247" s="90"/>
      <c r="BE247" s="90"/>
      <c r="BF247" s="90"/>
      <c r="BG247" s="90"/>
      <c r="BH247" s="90"/>
      <c r="BI247" s="90"/>
      <c r="BJ247" s="90"/>
      <c r="BK247" s="90"/>
      <c r="BL247" s="90"/>
      <c r="BM247" s="90"/>
      <c r="BN247" s="90"/>
      <c r="BO247" s="90"/>
      <c r="BP247" s="90"/>
      <c r="BQ247" s="90"/>
      <c r="BR247" s="90"/>
      <c r="BS247" s="90"/>
      <c r="BT247" s="90"/>
      <c r="BU247" s="90"/>
      <c r="BV247" s="90"/>
      <c r="BW247" s="90"/>
      <c r="BX247" s="90"/>
      <c r="BY247" s="90"/>
      <c r="BZ247" s="90"/>
      <c r="CA247" s="90"/>
      <c r="CB247" s="90"/>
      <c r="CC247" s="90"/>
      <c r="CD247" s="90"/>
      <c r="CE247" s="90"/>
      <c r="CF247" s="90"/>
      <c r="CG247" s="90"/>
      <c r="CH247" s="90"/>
      <c r="CI247" s="90"/>
      <c r="CJ247" s="90"/>
      <c r="CK247" s="90"/>
      <c r="CL247" s="90"/>
      <c r="CM247" s="90"/>
      <c r="CN247" s="90"/>
      <c r="CO247" s="90"/>
      <c r="CP247" s="90"/>
      <c r="CQ247" s="90"/>
      <c r="CR247" s="90"/>
      <c r="CS247" s="90"/>
      <c r="CT247" s="90"/>
      <c r="CU247" s="90"/>
      <c r="CV247" s="90"/>
      <c r="CW247" s="90"/>
      <c r="CX247" s="90"/>
    </row>
    <row r="248" spans="3:102" ht="23.25" x14ac:dyDescent="0.35"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  <c r="AH248" s="90"/>
      <c r="AI248" s="90"/>
      <c r="AJ248" s="90"/>
      <c r="AK248" s="90"/>
      <c r="AL248" s="90"/>
      <c r="AM248" s="90"/>
      <c r="AN248" s="90"/>
      <c r="AO248" s="90"/>
      <c r="AP248" s="90"/>
      <c r="AQ248" s="90"/>
      <c r="AR248" s="90"/>
      <c r="AS248" s="90"/>
      <c r="AT248" s="90"/>
      <c r="AU248" s="90"/>
      <c r="AV248" s="90"/>
      <c r="AW248" s="90"/>
      <c r="AX248" s="90"/>
      <c r="AY248" s="90"/>
      <c r="AZ248" s="90"/>
      <c r="BA248" s="90"/>
      <c r="BB248" s="90"/>
      <c r="BC248" s="90"/>
      <c r="BD248" s="90"/>
      <c r="BE248" s="90"/>
      <c r="BF248" s="90"/>
      <c r="BG248" s="90"/>
      <c r="BH248" s="90"/>
      <c r="BI248" s="90"/>
      <c r="BJ248" s="90"/>
      <c r="BK248" s="90"/>
      <c r="BL248" s="90"/>
      <c r="BM248" s="90"/>
      <c r="BN248" s="90"/>
      <c r="BO248" s="90"/>
      <c r="BP248" s="90"/>
      <c r="BQ248" s="90"/>
      <c r="BR248" s="90"/>
      <c r="BS248" s="90"/>
      <c r="BT248" s="90"/>
      <c r="BU248" s="90"/>
      <c r="BV248" s="90"/>
      <c r="BW248" s="90"/>
      <c r="BX248" s="90"/>
      <c r="BY248" s="90"/>
      <c r="BZ248" s="90"/>
      <c r="CA248" s="90"/>
      <c r="CB248" s="90"/>
      <c r="CC248" s="90"/>
      <c r="CD248" s="90"/>
      <c r="CE248" s="90"/>
      <c r="CF248" s="90"/>
      <c r="CG248" s="90"/>
      <c r="CH248" s="90"/>
      <c r="CI248" s="90"/>
      <c r="CJ248" s="90"/>
      <c r="CK248" s="90"/>
      <c r="CL248" s="90"/>
      <c r="CM248" s="90"/>
      <c r="CN248" s="90"/>
      <c r="CO248" s="90"/>
      <c r="CP248" s="90"/>
      <c r="CQ248" s="90"/>
      <c r="CR248" s="90"/>
      <c r="CS248" s="90"/>
      <c r="CT248" s="90"/>
      <c r="CU248" s="90"/>
      <c r="CV248" s="90"/>
      <c r="CW248" s="90"/>
      <c r="CX248" s="90"/>
    </row>
    <row r="249" spans="3:102" ht="23.25" x14ac:dyDescent="0.35"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  <c r="AH249" s="90"/>
      <c r="AI249" s="90"/>
      <c r="AJ249" s="90"/>
      <c r="AK249" s="90"/>
      <c r="AL249" s="90"/>
      <c r="AM249" s="90"/>
      <c r="AN249" s="90"/>
      <c r="AO249" s="90"/>
      <c r="AP249" s="90"/>
      <c r="AQ249" s="90"/>
      <c r="AR249" s="90"/>
      <c r="AS249" s="90"/>
      <c r="AT249" s="90"/>
      <c r="AU249" s="90"/>
      <c r="AV249" s="90"/>
      <c r="AW249" s="90"/>
      <c r="AX249" s="90"/>
      <c r="AY249" s="90"/>
      <c r="AZ249" s="90"/>
      <c r="BA249" s="90"/>
      <c r="BB249" s="90"/>
      <c r="BC249" s="90"/>
      <c r="BD249" s="90"/>
      <c r="BE249" s="90"/>
      <c r="BF249" s="90"/>
      <c r="BG249" s="90"/>
      <c r="BH249" s="90"/>
      <c r="BI249" s="90"/>
      <c r="BJ249" s="90"/>
      <c r="BK249" s="90"/>
      <c r="BL249" s="90"/>
      <c r="BM249" s="90"/>
      <c r="BN249" s="90"/>
      <c r="BO249" s="90"/>
      <c r="BP249" s="90"/>
      <c r="BQ249" s="90"/>
      <c r="BR249" s="90"/>
      <c r="BS249" s="90"/>
      <c r="BT249" s="90"/>
      <c r="BU249" s="90"/>
      <c r="BV249" s="90"/>
      <c r="BW249" s="90"/>
      <c r="BX249" s="90"/>
      <c r="BY249" s="90"/>
      <c r="BZ249" s="90"/>
      <c r="CA249" s="90"/>
      <c r="CB249" s="90"/>
      <c r="CC249" s="90"/>
      <c r="CD249" s="90"/>
      <c r="CE249" s="90"/>
      <c r="CF249" s="90"/>
      <c r="CG249" s="90"/>
      <c r="CH249" s="90"/>
      <c r="CI249" s="90"/>
      <c r="CJ249" s="90"/>
      <c r="CK249" s="90"/>
      <c r="CL249" s="90"/>
      <c r="CM249" s="90"/>
      <c r="CN249" s="90"/>
      <c r="CO249" s="90"/>
      <c r="CP249" s="90"/>
      <c r="CQ249" s="90"/>
      <c r="CR249" s="90"/>
      <c r="CS249" s="90"/>
      <c r="CT249" s="90"/>
      <c r="CU249" s="90"/>
      <c r="CV249" s="90"/>
      <c r="CW249" s="90"/>
      <c r="CX249" s="90"/>
    </row>
    <row r="250" spans="3:102" ht="23.25" x14ac:dyDescent="0.35"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  <c r="AH250" s="90"/>
      <c r="AI250" s="90"/>
      <c r="AJ250" s="90"/>
      <c r="AK250" s="90"/>
      <c r="AL250" s="90"/>
      <c r="AM250" s="90"/>
      <c r="AN250" s="90"/>
      <c r="AO250" s="90"/>
      <c r="AP250" s="90"/>
      <c r="AQ250" s="90"/>
      <c r="AR250" s="90"/>
      <c r="AS250" s="90"/>
      <c r="AT250" s="90"/>
      <c r="AU250" s="90"/>
      <c r="AV250" s="90"/>
      <c r="AW250" s="90"/>
      <c r="AX250" s="90"/>
      <c r="AY250" s="90"/>
      <c r="AZ250" s="90"/>
      <c r="BA250" s="90"/>
      <c r="BB250" s="90"/>
      <c r="BC250" s="90"/>
      <c r="BD250" s="90"/>
      <c r="BE250" s="90"/>
      <c r="BF250" s="90"/>
      <c r="BG250" s="90"/>
      <c r="BH250" s="90"/>
      <c r="BI250" s="90"/>
      <c r="BJ250" s="90"/>
      <c r="BK250" s="90"/>
      <c r="BL250" s="90"/>
      <c r="BM250" s="90"/>
      <c r="BN250" s="90"/>
      <c r="BO250" s="90"/>
      <c r="BP250" s="90"/>
      <c r="BQ250" s="90"/>
      <c r="BR250" s="90"/>
      <c r="BS250" s="90"/>
      <c r="BT250" s="90"/>
      <c r="BU250" s="90"/>
      <c r="BV250" s="90"/>
      <c r="BW250" s="90"/>
      <c r="BX250" s="90"/>
      <c r="BY250" s="90"/>
      <c r="BZ250" s="90"/>
      <c r="CA250" s="90"/>
      <c r="CB250" s="90"/>
      <c r="CC250" s="90"/>
      <c r="CD250" s="90"/>
      <c r="CE250" s="90"/>
      <c r="CF250" s="90"/>
      <c r="CG250" s="90"/>
      <c r="CH250" s="90"/>
      <c r="CI250" s="90"/>
      <c r="CJ250" s="90"/>
      <c r="CK250" s="90"/>
      <c r="CL250" s="90"/>
      <c r="CM250" s="90"/>
      <c r="CN250" s="90"/>
      <c r="CO250" s="90"/>
      <c r="CP250" s="90"/>
      <c r="CQ250" s="90"/>
      <c r="CR250" s="90"/>
      <c r="CS250" s="90"/>
      <c r="CT250" s="90"/>
      <c r="CU250" s="90"/>
      <c r="CV250" s="90"/>
      <c r="CW250" s="90"/>
      <c r="CX250" s="90"/>
    </row>
    <row r="251" spans="3:102" ht="23.25" x14ac:dyDescent="0.35"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  <c r="AH251" s="90"/>
      <c r="AI251" s="90"/>
      <c r="AJ251" s="90"/>
      <c r="AK251" s="90"/>
      <c r="AL251" s="90"/>
      <c r="AM251" s="90"/>
      <c r="AN251" s="90"/>
      <c r="AO251" s="90"/>
      <c r="AP251" s="90"/>
      <c r="AQ251" s="90"/>
      <c r="AR251" s="90"/>
      <c r="AS251" s="90"/>
      <c r="AT251" s="90"/>
      <c r="AU251" s="90"/>
      <c r="AV251" s="90"/>
      <c r="AW251" s="90"/>
      <c r="AX251" s="90"/>
      <c r="AY251" s="90"/>
      <c r="AZ251" s="90"/>
      <c r="BA251" s="90"/>
      <c r="BB251" s="90"/>
      <c r="BC251" s="90"/>
      <c r="BD251" s="90"/>
      <c r="BE251" s="90"/>
      <c r="BF251" s="90"/>
      <c r="BG251" s="90"/>
      <c r="BH251" s="90"/>
      <c r="BI251" s="90"/>
      <c r="BJ251" s="90"/>
      <c r="BK251" s="90"/>
      <c r="BL251" s="90"/>
      <c r="BM251" s="90"/>
      <c r="BN251" s="90"/>
      <c r="BO251" s="90"/>
      <c r="BP251" s="90"/>
      <c r="BQ251" s="90"/>
      <c r="BR251" s="90"/>
      <c r="BS251" s="90"/>
      <c r="BT251" s="90"/>
      <c r="BU251" s="90"/>
      <c r="BV251" s="90"/>
      <c r="BW251" s="90"/>
      <c r="BX251" s="90"/>
      <c r="BY251" s="90"/>
      <c r="BZ251" s="90"/>
      <c r="CA251" s="90"/>
      <c r="CB251" s="90"/>
      <c r="CC251" s="90"/>
      <c r="CD251" s="90"/>
      <c r="CE251" s="90"/>
      <c r="CF251" s="90"/>
      <c r="CG251" s="90"/>
      <c r="CH251" s="90"/>
      <c r="CI251" s="90"/>
      <c r="CJ251" s="90"/>
      <c r="CK251" s="90"/>
      <c r="CL251" s="90"/>
      <c r="CM251" s="90"/>
      <c r="CN251" s="90"/>
      <c r="CO251" s="90"/>
      <c r="CP251" s="90"/>
      <c r="CQ251" s="90"/>
      <c r="CR251" s="90"/>
      <c r="CS251" s="90"/>
      <c r="CT251" s="90"/>
      <c r="CU251" s="90"/>
      <c r="CV251" s="90"/>
      <c r="CW251" s="90"/>
      <c r="CX251" s="90"/>
    </row>
    <row r="252" spans="3:102" ht="23.25" x14ac:dyDescent="0.35"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0"/>
      <c r="AE252" s="90"/>
      <c r="AF252" s="90"/>
      <c r="AG252" s="90"/>
      <c r="AH252" s="90"/>
      <c r="AI252" s="90"/>
      <c r="AJ252" s="90"/>
      <c r="AK252" s="90"/>
      <c r="AL252" s="90"/>
      <c r="AM252" s="90"/>
      <c r="AN252" s="90"/>
      <c r="AO252" s="90"/>
      <c r="AP252" s="90"/>
      <c r="AQ252" s="90"/>
      <c r="AR252" s="90"/>
      <c r="AS252" s="90"/>
      <c r="AT252" s="90"/>
      <c r="AU252" s="90"/>
      <c r="AV252" s="90"/>
      <c r="AW252" s="90"/>
      <c r="AX252" s="90"/>
      <c r="AY252" s="90"/>
      <c r="AZ252" s="90"/>
      <c r="BA252" s="90"/>
      <c r="BB252" s="90"/>
      <c r="BC252" s="90"/>
      <c r="BD252" s="90"/>
      <c r="BE252" s="90"/>
      <c r="BF252" s="90"/>
      <c r="BG252" s="90"/>
      <c r="BH252" s="90"/>
      <c r="BI252" s="90"/>
      <c r="BJ252" s="90"/>
      <c r="BK252" s="90"/>
      <c r="BL252" s="90"/>
      <c r="BM252" s="90"/>
      <c r="BN252" s="90"/>
      <c r="BO252" s="90"/>
      <c r="BP252" s="90"/>
      <c r="BQ252" s="90"/>
      <c r="BR252" s="90"/>
      <c r="BS252" s="90"/>
      <c r="BT252" s="90"/>
      <c r="BU252" s="90"/>
      <c r="BV252" s="90"/>
      <c r="BW252" s="90"/>
      <c r="BX252" s="90"/>
      <c r="BY252" s="90"/>
      <c r="BZ252" s="90"/>
      <c r="CA252" s="90"/>
      <c r="CB252" s="90"/>
      <c r="CC252" s="90"/>
      <c r="CD252" s="90"/>
      <c r="CE252" s="90"/>
      <c r="CF252" s="90"/>
      <c r="CG252" s="90"/>
      <c r="CH252" s="90"/>
      <c r="CI252" s="90"/>
      <c r="CJ252" s="90"/>
      <c r="CK252" s="90"/>
      <c r="CL252" s="90"/>
      <c r="CM252" s="90"/>
      <c r="CN252" s="90"/>
      <c r="CO252" s="90"/>
      <c r="CP252" s="90"/>
      <c r="CQ252" s="90"/>
      <c r="CR252" s="90"/>
      <c r="CS252" s="90"/>
      <c r="CT252" s="90"/>
      <c r="CU252" s="90"/>
      <c r="CV252" s="90"/>
      <c r="CW252" s="90"/>
      <c r="CX252" s="90"/>
    </row>
    <row r="253" spans="3:102" ht="23.25" x14ac:dyDescent="0.35"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0"/>
      <c r="AE253" s="90"/>
      <c r="AF253" s="90"/>
      <c r="AG253" s="90"/>
      <c r="AH253" s="90"/>
      <c r="AI253" s="90"/>
      <c r="AJ253" s="90"/>
      <c r="AK253" s="90"/>
      <c r="AL253" s="90"/>
      <c r="AM253" s="90"/>
      <c r="AN253" s="90"/>
      <c r="AO253" s="90"/>
      <c r="AP253" s="90"/>
      <c r="AQ253" s="90"/>
      <c r="AR253" s="90"/>
      <c r="AS253" s="90"/>
      <c r="AT253" s="90"/>
      <c r="AU253" s="90"/>
      <c r="AV253" s="90"/>
      <c r="AW253" s="90"/>
      <c r="AX253" s="90"/>
      <c r="AY253" s="90"/>
      <c r="AZ253" s="90"/>
      <c r="BA253" s="90"/>
      <c r="BB253" s="90"/>
      <c r="BC253" s="90"/>
      <c r="BD253" s="90"/>
      <c r="BE253" s="90"/>
      <c r="BF253" s="90"/>
      <c r="BG253" s="90"/>
      <c r="BH253" s="90"/>
      <c r="BI253" s="90"/>
      <c r="BJ253" s="90"/>
      <c r="BK253" s="90"/>
      <c r="BL253" s="90"/>
      <c r="BM253" s="90"/>
      <c r="BN253" s="90"/>
      <c r="BO253" s="90"/>
      <c r="BP253" s="90"/>
      <c r="BQ253" s="90"/>
      <c r="BR253" s="90"/>
      <c r="BS253" s="90"/>
      <c r="BT253" s="90"/>
      <c r="BU253" s="90"/>
      <c r="BV253" s="90"/>
      <c r="BW253" s="90"/>
      <c r="BX253" s="90"/>
      <c r="BY253" s="90"/>
      <c r="BZ253" s="90"/>
      <c r="CA253" s="90"/>
      <c r="CB253" s="90"/>
      <c r="CC253" s="90"/>
      <c r="CD253" s="90"/>
      <c r="CE253" s="90"/>
      <c r="CF253" s="90"/>
      <c r="CG253" s="90"/>
      <c r="CH253" s="90"/>
      <c r="CI253" s="90"/>
      <c r="CJ253" s="90"/>
      <c r="CK253" s="90"/>
      <c r="CL253" s="90"/>
      <c r="CM253" s="90"/>
      <c r="CN253" s="90"/>
      <c r="CO253" s="90"/>
      <c r="CP253" s="90"/>
      <c r="CQ253" s="90"/>
      <c r="CR253" s="90"/>
      <c r="CS253" s="90"/>
      <c r="CT253" s="90"/>
      <c r="CU253" s="90"/>
      <c r="CV253" s="90"/>
      <c r="CW253" s="90"/>
      <c r="CX253" s="90"/>
    </row>
    <row r="254" spans="3:102" ht="23.25" x14ac:dyDescent="0.35"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0"/>
      <c r="AE254" s="90"/>
      <c r="AF254" s="90"/>
      <c r="AG254" s="90"/>
      <c r="AH254" s="90"/>
      <c r="AI254" s="90"/>
      <c r="AJ254" s="90"/>
      <c r="AK254" s="90"/>
      <c r="AL254" s="90"/>
      <c r="AM254" s="90"/>
      <c r="AN254" s="90"/>
      <c r="AO254" s="90"/>
      <c r="AP254" s="90"/>
      <c r="AQ254" s="90"/>
      <c r="AR254" s="90"/>
      <c r="AS254" s="90"/>
      <c r="AT254" s="90"/>
      <c r="AU254" s="90"/>
      <c r="AV254" s="90"/>
      <c r="AW254" s="90"/>
      <c r="AX254" s="90"/>
      <c r="AY254" s="90"/>
      <c r="AZ254" s="90"/>
      <c r="BA254" s="90"/>
      <c r="BB254" s="90"/>
      <c r="BC254" s="90"/>
      <c r="BD254" s="90"/>
      <c r="BE254" s="90"/>
      <c r="BF254" s="90"/>
      <c r="BG254" s="90"/>
      <c r="BH254" s="90"/>
      <c r="BI254" s="90"/>
      <c r="BJ254" s="90"/>
      <c r="BK254" s="90"/>
      <c r="BL254" s="90"/>
      <c r="BM254" s="90"/>
      <c r="BN254" s="90"/>
      <c r="BO254" s="90"/>
      <c r="BP254" s="90"/>
      <c r="BQ254" s="90"/>
      <c r="BR254" s="90"/>
      <c r="BS254" s="90"/>
      <c r="BT254" s="90"/>
      <c r="BU254" s="90"/>
      <c r="BV254" s="90"/>
      <c r="BW254" s="90"/>
      <c r="BX254" s="90"/>
      <c r="BY254" s="90"/>
      <c r="BZ254" s="90"/>
      <c r="CA254" s="90"/>
      <c r="CB254" s="90"/>
      <c r="CC254" s="90"/>
      <c r="CD254" s="90"/>
      <c r="CE254" s="90"/>
      <c r="CF254" s="90"/>
      <c r="CG254" s="90"/>
      <c r="CH254" s="90"/>
      <c r="CI254" s="90"/>
      <c r="CJ254" s="90"/>
      <c r="CK254" s="90"/>
      <c r="CL254" s="90"/>
      <c r="CM254" s="90"/>
      <c r="CN254" s="90"/>
      <c r="CO254" s="90"/>
      <c r="CP254" s="90"/>
      <c r="CQ254" s="90"/>
      <c r="CR254" s="90"/>
      <c r="CS254" s="90"/>
      <c r="CT254" s="90"/>
      <c r="CU254" s="90"/>
      <c r="CV254" s="90"/>
      <c r="CW254" s="90"/>
      <c r="CX254" s="90"/>
    </row>
    <row r="255" spans="3:102" ht="23.25" x14ac:dyDescent="0.35"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0"/>
      <c r="AE255" s="90"/>
      <c r="AF255" s="90"/>
      <c r="AG255" s="90"/>
      <c r="AH255" s="90"/>
      <c r="AI255" s="90"/>
      <c r="AJ255" s="90"/>
      <c r="AK255" s="90"/>
      <c r="AL255" s="90"/>
      <c r="AM255" s="90"/>
      <c r="AN255" s="90"/>
      <c r="AO255" s="90"/>
      <c r="AP255" s="90"/>
      <c r="AQ255" s="90"/>
      <c r="AR255" s="90"/>
      <c r="AS255" s="90"/>
      <c r="AT255" s="90"/>
      <c r="AU255" s="90"/>
      <c r="AV255" s="90"/>
      <c r="AW255" s="90"/>
      <c r="AX255" s="90"/>
      <c r="AY255" s="90"/>
      <c r="AZ255" s="90"/>
      <c r="BA255" s="90"/>
      <c r="BB255" s="90"/>
      <c r="BC255" s="90"/>
      <c r="BD255" s="90"/>
      <c r="BE255" s="90"/>
      <c r="BF255" s="90"/>
      <c r="BG255" s="90"/>
      <c r="BH255" s="90"/>
      <c r="BI255" s="90"/>
      <c r="BJ255" s="90"/>
      <c r="BK255" s="90"/>
      <c r="BL255" s="90"/>
      <c r="BM255" s="90"/>
      <c r="BN255" s="90"/>
      <c r="BO255" s="90"/>
      <c r="BP255" s="90"/>
      <c r="BQ255" s="90"/>
      <c r="BR255" s="90"/>
      <c r="BS255" s="90"/>
      <c r="BT255" s="90"/>
      <c r="BU255" s="90"/>
      <c r="BV255" s="90"/>
      <c r="BW255" s="90"/>
      <c r="BX255" s="90"/>
      <c r="BY255" s="90"/>
      <c r="BZ255" s="90"/>
      <c r="CA255" s="90"/>
      <c r="CB255" s="90"/>
      <c r="CC255" s="90"/>
      <c r="CD255" s="90"/>
      <c r="CE255" s="90"/>
      <c r="CF255" s="90"/>
      <c r="CG255" s="90"/>
      <c r="CH255" s="90"/>
      <c r="CI255" s="90"/>
      <c r="CJ255" s="90"/>
      <c r="CK255" s="90"/>
      <c r="CL255" s="90"/>
      <c r="CM255" s="90"/>
      <c r="CN255" s="90"/>
      <c r="CO255" s="90"/>
      <c r="CP255" s="90"/>
      <c r="CQ255" s="90"/>
      <c r="CR255" s="90"/>
      <c r="CS255" s="90"/>
      <c r="CT255" s="90"/>
      <c r="CU255" s="90"/>
      <c r="CV255" s="90"/>
      <c r="CW255" s="90"/>
      <c r="CX255" s="90"/>
    </row>
    <row r="256" spans="3:102" ht="23.25" x14ac:dyDescent="0.35"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0"/>
      <c r="AE256" s="90"/>
      <c r="AF256" s="90"/>
      <c r="AG256" s="90"/>
      <c r="AH256" s="90"/>
      <c r="AI256" s="90"/>
      <c r="AJ256" s="90"/>
      <c r="AK256" s="90"/>
      <c r="AL256" s="90"/>
      <c r="AM256" s="90"/>
      <c r="AN256" s="90"/>
      <c r="AO256" s="90"/>
      <c r="AP256" s="90"/>
      <c r="AQ256" s="90"/>
      <c r="AR256" s="90"/>
      <c r="AS256" s="90"/>
      <c r="AT256" s="90"/>
      <c r="AU256" s="90"/>
      <c r="AV256" s="90"/>
      <c r="AW256" s="90"/>
      <c r="AX256" s="90"/>
      <c r="AY256" s="90"/>
      <c r="AZ256" s="90"/>
      <c r="BA256" s="90"/>
      <c r="BB256" s="90"/>
      <c r="BC256" s="90"/>
      <c r="BD256" s="90"/>
      <c r="BE256" s="90"/>
      <c r="BF256" s="90"/>
      <c r="BG256" s="90"/>
      <c r="BH256" s="90"/>
      <c r="BI256" s="90"/>
      <c r="BJ256" s="90"/>
      <c r="BK256" s="90"/>
      <c r="BL256" s="90"/>
      <c r="BM256" s="90"/>
      <c r="BN256" s="90"/>
      <c r="BO256" s="90"/>
      <c r="BP256" s="90"/>
      <c r="BQ256" s="90"/>
      <c r="BR256" s="90"/>
      <c r="BS256" s="90"/>
      <c r="BT256" s="90"/>
      <c r="BU256" s="90"/>
      <c r="BV256" s="90"/>
      <c r="BW256" s="90"/>
      <c r="BX256" s="90"/>
      <c r="BY256" s="90"/>
      <c r="BZ256" s="90"/>
      <c r="CA256" s="90"/>
      <c r="CB256" s="90"/>
      <c r="CC256" s="90"/>
      <c r="CD256" s="90"/>
      <c r="CE256" s="90"/>
      <c r="CF256" s="90"/>
      <c r="CG256" s="90"/>
      <c r="CH256" s="90"/>
      <c r="CI256" s="90"/>
      <c r="CJ256" s="90"/>
      <c r="CK256" s="90"/>
      <c r="CL256" s="90"/>
      <c r="CM256" s="90"/>
      <c r="CN256" s="90"/>
      <c r="CO256" s="90"/>
      <c r="CP256" s="90"/>
      <c r="CQ256" s="90"/>
      <c r="CR256" s="90"/>
      <c r="CS256" s="90"/>
      <c r="CT256" s="90"/>
      <c r="CU256" s="90"/>
      <c r="CV256" s="90"/>
      <c r="CW256" s="90"/>
      <c r="CX256" s="90"/>
    </row>
    <row r="257" spans="3:102" ht="23.25" x14ac:dyDescent="0.35"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0"/>
      <c r="AE257" s="90"/>
      <c r="AF257" s="90"/>
      <c r="AG257" s="90"/>
      <c r="AH257" s="90"/>
      <c r="AI257" s="90"/>
      <c r="AJ257" s="90"/>
      <c r="AK257" s="90"/>
      <c r="AL257" s="90"/>
      <c r="AM257" s="90"/>
      <c r="AN257" s="90"/>
      <c r="AO257" s="90"/>
      <c r="AP257" s="90"/>
      <c r="AQ257" s="90"/>
      <c r="AR257" s="90"/>
      <c r="AS257" s="90"/>
      <c r="AT257" s="90"/>
      <c r="AU257" s="90"/>
      <c r="AV257" s="90"/>
      <c r="AW257" s="90"/>
      <c r="AX257" s="90"/>
      <c r="AY257" s="90"/>
      <c r="AZ257" s="90"/>
      <c r="BA257" s="90"/>
      <c r="BB257" s="90"/>
      <c r="BC257" s="90"/>
      <c r="BD257" s="90"/>
      <c r="BE257" s="90"/>
      <c r="BF257" s="90"/>
      <c r="BG257" s="90"/>
      <c r="BH257" s="90"/>
      <c r="BI257" s="90"/>
      <c r="BJ257" s="90"/>
      <c r="BK257" s="90"/>
      <c r="BL257" s="90"/>
      <c r="BM257" s="90"/>
      <c r="BN257" s="90"/>
      <c r="BO257" s="90"/>
      <c r="BP257" s="90"/>
      <c r="BQ257" s="90"/>
      <c r="BR257" s="90"/>
      <c r="BS257" s="90"/>
      <c r="BT257" s="90"/>
      <c r="BU257" s="90"/>
      <c r="BV257" s="90"/>
      <c r="BW257" s="90"/>
      <c r="BX257" s="90"/>
      <c r="BY257" s="90"/>
      <c r="BZ257" s="90"/>
      <c r="CA257" s="90"/>
      <c r="CB257" s="90"/>
      <c r="CC257" s="90"/>
      <c r="CD257" s="90"/>
      <c r="CE257" s="90"/>
      <c r="CF257" s="90"/>
      <c r="CG257" s="90"/>
      <c r="CH257" s="90"/>
      <c r="CI257" s="90"/>
      <c r="CJ257" s="90"/>
      <c r="CK257" s="90"/>
      <c r="CL257" s="90"/>
      <c r="CM257" s="90"/>
      <c r="CN257" s="90"/>
      <c r="CO257" s="90"/>
      <c r="CP257" s="90"/>
      <c r="CQ257" s="90"/>
      <c r="CR257" s="90"/>
      <c r="CS257" s="90"/>
      <c r="CT257" s="90"/>
      <c r="CU257" s="90"/>
      <c r="CV257" s="90"/>
      <c r="CW257" s="90"/>
      <c r="CX257" s="90"/>
    </row>
    <row r="258" spans="3:102" ht="23.25" x14ac:dyDescent="0.35"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0"/>
      <c r="AE258" s="90"/>
      <c r="AF258" s="90"/>
      <c r="AG258" s="90"/>
      <c r="AH258" s="90"/>
      <c r="AI258" s="90"/>
      <c r="AJ258" s="90"/>
      <c r="AK258" s="90"/>
      <c r="AL258" s="90"/>
      <c r="AM258" s="90"/>
      <c r="AN258" s="90"/>
      <c r="AO258" s="90"/>
      <c r="AP258" s="90"/>
      <c r="AQ258" s="90"/>
      <c r="AR258" s="90"/>
      <c r="AS258" s="90"/>
      <c r="AT258" s="90"/>
      <c r="AU258" s="90"/>
      <c r="AV258" s="90"/>
      <c r="AW258" s="90"/>
      <c r="AX258" s="90"/>
      <c r="AY258" s="90"/>
      <c r="AZ258" s="90"/>
      <c r="BA258" s="90"/>
      <c r="BB258" s="90"/>
      <c r="BC258" s="90"/>
      <c r="BD258" s="90"/>
      <c r="BE258" s="90"/>
      <c r="BF258" s="90"/>
      <c r="BG258" s="90"/>
      <c r="BH258" s="90"/>
      <c r="BI258" s="90"/>
      <c r="BJ258" s="90"/>
      <c r="BK258" s="90"/>
      <c r="BL258" s="90"/>
      <c r="BM258" s="90"/>
      <c r="BN258" s="90"/>
      <c r="BO258" s="90"/>
      <c r="BP258" s="90"/>
      <c r="BQ258" s="90"/>
      <c r="BR258" s="90"/>
      <c r="BS258" s="90"/>
      <c r="BT258" s="90"/>
      <c r="BU258" s="90"/>
      <c r="BV258" s="90"/>
      <c r="BW258" s="90"/>
      <c r="BX258" s="90"/>
      <c r="BY258" s="90"/>
      <c r="BZ258" s="90"/>
      <c r="CA258" s="90"/>
      <c r="CB258" s="90"/>
      <c r="CC258" s="90"/>
      <c r="CD258" s="90"/>
      <c r="CE258" s="90"/>
      <c r="CF258" s="90"/>
      <c r="CG258" s="90"/>
      <c r="CH258" s="90"/>
      <c r="CI258" s="90"/>
      <c r="CJ258" s="90"/>
      <c r="CK258" s="90"/>
      <c r="CL258" s="90"/>
      <c r="CM258" s="90"/>
      <c r="CN258" s="90"/>
      <c r="CO258" s="90"/>
      <c r="CP258" s="90"/>
      <c r="CQ258" s="90"/>
      <c r="CR258" s="90"/>
      <c r="CS258" s="90"/>
      <c r="CT258" s="90"/>
      <c r="CU258" s="90"/>
      <c r="CV258" s="90"/>
      <c r="CW258" s="90"/>
      <c r="CX258" s="90"/>
    </row>
    <row r="259" spans="3:102" ht="23.25" x14ac:dyDescent="0.35"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0"/>
      <c r="AE259" s="90"/>
      <c r="AF259" s="90"/>
      <c r="AG259" s="90"/>
      <c r="AH259" s="90"/>
      <c r="AI259" s="90"/>
      <c r="AJ259" s="90"/>
      <c r="AK259" s="90"/>
      <c r="AL259" s="90"/>
      <c r="AM259" s="90"/>
      <c r="AN259" s="90"/>
      <c r="AO259" s="90"/>
      <c r="AP259" s="90"/>
      <c r="AQ259" s="90"/>
      <c r="AR259" s="90"/>
      <c r="AS259" s="90"/>
      <c r="AT259" s="90"/>
      <c r="AU259" s="90"/>
      <c r="AV259" s="90"/>
      <c r="AW259" s="90"/>
      <c r="AX259" s="90"/>
      <c r="AY259" s="90"/>
      <c r="AZ259" s="90"/>
      <c r="BA259" s="90"/>
      <c r="BB259" s="90"/>
      <c r="BC259" s="90"/>
      <c r="BD259" s="90"/>
      <c r="BE259" s="90"/>
      <c r="BF259" s="90"/>
      <c r="BG259" s="90"/>
      <c r="BH259" s="90"/>
      <c r="BI259" s="90"/>
      <c r="BJ259" s="90"/>
      <c r="BK259" s="90"/>
      <c r="BL259" s="90"/>
      <c r="BM259" s="90"/>
      <c r="BN259" s="90"/>
      <c r="BO259" s="90"/>
      <c r="BP259" s="90"/>
      <c r="BQ259" s="90"/>
      <c r="BR259" s="90"/>
      <c r="BS259" s="90"/>
      <c r="BT259" s="90"/>
      <c r="BU259" s="90"/>
      <c r="BV259" s="90"/>
      <c r="BW259" s="90"/>
      <c r="BX259" s="90"/>
      <c r="BY259" s="90"/>
      <c r="BZ259" s="90"/>
      <c r="CA259" s="90"/>
      <c r="CB259" s="90"/>
      <c r="CC259" s="90"/>
      <c r="CD259" s="90"/>
      <c r="CE259" s="90"/>
      <c r="CF259" s="90"/>
      <c r="CG259" s="90"/>
      <c r="CH259" s="90"/>
      <c r="CI259" s="90"/>
      <c r="CJ259" s="90"/>
      <c r="CK259" s="90"/>
      <c r="CL259" s="90"/>
      <c r="CM259" s="90"/>
      <c r="CN259" s="90"/>
      <c r="CO259" s="90"/>
      <c r="CP259" s="90"/>
      <c r="CQ259" s="90"/>
      <c r="CR259" s="90"/>
      <c r="CS259" s="90"/>
      <c r="CT259" s="90"/>
      <c r="CU259" s="90"/>
      <c r="CV259" s="90"/>
      <c r="CW259" s="90"/>
      <c r="CX259" s="90"/>
    </row>
    <row r="260" spans="3:102" ht="23.25" x14ac:dyDescent="0.35"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0"/>
      <c r="AE260" s="90"/>
      <c r="AF260" s="90"/>
      <c r="AG260" s="90"/>
      <c r="AH260" s="90"/>
      <c r="AI260" s="90"/>
      <c r="AJ260" s="90"/>
      <c r="AK260" s="90"/>
      <c r="AL260" s="90"/>
      <c r="AM260" s="90"/>
      <c r="AN260" s="90"/>
      <c r="AO260" s="90"/>
      <c r="AP260" s="90"/>
      <c r="AQ260" s="90"/>
      <c r="AR260" s="90"/>
      <c r="AS260" s="90"/>
      <c r="AT260" s="90"/>
      <c r="AU260" s="90"/>
      <c r="AV260" s="90"/>
      <c r="AW260" s="90"/>
      <c r="AX260" s="90"/>
      <c r="AY260" s="90"/>
      <c r="AZ260" s="90"/>
      <c r="BA260" s="90"/>
      <c r="BB260" s="90"/>
      <c r="BC260" s="90"/>
      <c r="BD260" s="90"/>
      <c r="BE260" s="90"/>
      <c r="BF260" s="90"/>
      <c r="BG260" s="90"/>
      <c r="BH260" s="90"/>
      <c r="BI260" s="90"/>
      <c r="BJ260" s="90"/>
      <c r="BK260" s="90"/>
      <c r="BL260" s="90"/>
      <c r="BM260" s="90"/>
      <c r="BN260" s="90"/>
      <c r="BO260" s="90"/>
      <c r="BP260" s="90"/>
      <c r="BQ260" s="90"/>
      <c r="BR260" s="90"/>
      <c r="BS260" s="90"/>
      <c r="BT260" s="90"/>
      <c r="BU260" s="90"/>
      <c r="BV260" s="90"/>
      <c r="BW260" s="90"/>
      <c r="BX260" s="90"/>
      <c r="BY260" s="90"/>
      <c r="BZ260" s="90"/>
      <c r="CA260" s="90"/>
      <c r="CB260" s="90"/>
      <c r="CC260" s="90"/>
      <c r="CD260" s="90"/>
      <c r="CE260" s="90"/>
      <c r="CF260" s="90"/>
      <c r="CG260" s="90"/>
      <c r="CH260" s="90"/>
      <c r="CI260" s="90"/>
      <c r="CJ260" s="90"/>
      <c r="CK260" s="90"/>
      <c r="CL260" s="90"/>
      <c r="CM260" s="90"/>
      <c r="CN260" s="90"/>
      <c r="CO260" s="90"/>
      <c r="CP260" s="90"/>
      <c r="CQ260" s="90"/>
      <c r="CR260" s="90"/>
      <c r="CS260" s="90"/>
      <c r="CT260" s="90"/>
      <c r="CU260" s="90"/>
      <c r="CV260" s="90"/>
      <c r="CW260" s="90"/>
      <c r="CX260" s="90"/>
    </row>
    <row r="261" spans="3:102" ht="23.25" x14ac:dyDescent="0.35"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0"/>
      <c r="AE261" s="90"/>
      <c r="AF261" s="90"/>
      <c r="AG261" s="90"/>
      <c r="AH261" s="90"/>
      <c r="AI261" s="90"/>
      <c r="AJ261" s="90"/>
      <c r="AK261" s="90"/>
      <c r="AL261" s="90"/>
      <c r="AM261" s="90"/>
      <c r="AN261" s="90"/>
      <c r="AO261" s="90"/>
      <c r="AP261" s="90"/>
      <c r="AQ261" s="90"/>
      <c r="AR261" s="90"/>
      <c r="AS261" s="90"/>
      <c r="AT261" s="90"/>
      <c r="AU261" s="90"/>
      <c r="AV261" s="90"/>
      <c r="AW261" s="90"/>
      <c r="AX261" s="90"/>
      <c r="AY261" s="90"/>
      <c r="AZ261" s="90"/>
      <c r="BA261" s="90"/>
      <c r="BB261" s="90"/>
      <c r="BC261" s="90"/>
      <c r="BD261" s="90"/>
      <c r="BE261" s="90"/>
      <c r="BF261" s="90"/>
      <c r="BG261" s="90"/>
      <c r="BH261" s="90"/>
      <c r="BI261" s="90"/>
      <c r="BJ261" s="90"/>
      <c r="BK261" s="90"/>
      <c r="BL261" s="90"/>
      <c r="BM261" s="90"/>
      <c r="BN261" s="90"/>
      <c r="BO261" s="90"/>
      <c r="BP261" s="90"/>
      <c r="BQ261" s="90"/>
      <c r="BR261" s="90"/>
      <c r="BS261" s="90"/>
      <c r="BT261" s="90"/>
      <c r="BU261" s="90"/>
      <c r="BV261" s="90"/>
      <c r="BW261" s="90"/>
      <c r="BX261" s="90"/>
      <c r="BY261" s="90"/>
      <c r="BZ261" s="90"/>
      <c r="CA261" s="90"/>
      <c r="CB261" s="90"/>
      <c r="CC261" s="90"/>
      <c r="CD261" s="90"/>
      <c r="CE261" s="90"/>
      <c r="CF261" s="90"/>
      <c r="CG261" s="90"/>
      <c r="CH261" s="90"/>
      <c r="CI261" s="90"/>
      <c r="CJ261" s="90"/>
      <c r="CK261" s="90"/>
      <c r="CL261" s="90"/>
      <c r="CM261" s="90"/>
      <c r="CN261" s="90"/>
      <c r="CO261" s="90"/>
      <c r="CP261" s="90"/>
      <c r="CQ261" s="90"/>
      <c r="CR261" s="90"/>
      <c r="CS261" s="90"/>
      <c r="CT261" s="90"/>
      <c r="CU261" s="90"/>
      <c r="CV261" s="90"/>
      <c r="CW261" s="90"/>
      <c r="CX261" s="90"/>
    </row>
    <row r="262" spans="3:102" ht="23.25" x14ac:dyDescent="0.35"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  <c r="AH262" s="90"/>
      <c r="AI262" s="90"/>
      <c r="AJ262" s="90"/>
      <c r="AK262" s="90"/>
      <c r="AL262" s="90"/>
      <c r="AM262" s="90"/>
      <c r="AN262" s="90"/>
      <c r="AO262" s="90"/>
      <c r="AP262" s="90"/>
      <c r="AQ262" s="90"/>
      <c r="AR262" s="90"/>
      <c r="AS262" s="90"/>
      <c r="AT262" s="90"/>
      <c r="AU262" s="90"/>
      <c r="AV262" s="90"/>
      <c r="AW262" s="90"/>
      <c r="AX262" s="90"/>
      <c r="AY262" s="90"/>
      <c r="AZ262" s="90"/>
      <c r="BA262" s="90"/>
      <c r="BB262" s="90"/>
      <c r="BC262" s="90"/>
      <c r="BD262" s="90"/>
      <c r="BE262" s="90"/>
      <c r="BF262" s="90"/>
      <c r="BG262" s="90"/>
      <c r="BH262" s="90"/>
      <c r="BI262" s="90"/>
      <c r="BJ262" s="90"/>
      <c r="BK262" s="90"/>
      <c r="BL262" s="90"/>
      <c r="BM262" s="90"/>
      <c r="BN262" s="90"/>
      <c r="BO262" s="90"/>
      <c r="BP262" s="90"/>
      <c r="BQ262" s="90"/>
      <c r="BR262" s="90"/>
      <c r="BS262" s="90"/>
      <c r="BT262" s="90"/>
      <c r="BU262" s="90"/>
      <c r="BV262" s="90"/>
      <c r="BW262" s="90"/>
      <c r="BX262" s="90"/>
      <c r="BY262" s="90"/>
      <c r="BZ262" s="90"/>
      <c r="CA262" s="90"/>
      <c r="CB262" s="90"/>
      <c r="CC262" s="90"/>
      <c r="CD262" s="90"/>
      <c r="CE262" s="90"/>
      <c r="CF262" s="90"/>
      <c r="CG262" s="90"/>
      <c r="CH262" s="90"/>
      <c r="CI262" s="90"/>
      <c r="CJ262" s="90"/>
      <c r="CK262" s="90"/>
      <c r="CL262" s="90"/>
      <c r="CM262" s="90"/>
      <c r="CN262" s="90"/>
      <c r="CO262" s="90"/>
      <c r="CP262" s="90"/>
      <c r="CQ262" s="90"/>
      <c r="CR262" s="90"/>
      <c r="CS262" s="90"/>
      <c r="CT262" s="90"/>
      <c r="CU262" s="90"/>
      <c r="CV262" s="90"/>
      <c r="CW262" s="90"/>
      <c r="CX262" s="90"/>
    </row>
    <row r="263" spans="3:102" ht="23.25" x14ac:dyDescent="0.35"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0"/>
      <c r="AE263" s="90"/>
      <c r="AF263" s="90"/>
      <c r="AG263" s="90"/>
      <c r="AH263" s="90"/>
      <c r="AI263" s="90"/>
      <c r="AJ263" s="90"/>
      <c r="AK263" s="90"/>
      <c r="AL263" s="90"/>
      <c r="AM263" s="90"/>
      <c r="AN263" s="90"/>
      <c r="AO263" s="90"/>
      <c r="AP263" s="90"/>
      <c r="AQ263" s="90"/>
      <c r="AR263" s="90"/>
      <c r="AS263" s="90"/>
      <c r="AT263" s="90"/>
      <c r="AU263" s="90"/>
      <c r="AV263" s="90"/>
      <c r="AW263" s="90"/>
      <c r="AX263" s="90"/>
      <c r="AY263" s="90"/>
      <c r="AZ263" s="90"/>
      <c r="BA263" s="90"/>
      <c r="BB263" s="90"/>
      <c r="BC263" s="90"/>
      <c r="BD263" s="90"/>
      <c r="BE263" s="90"/>
      <c r="BF263" s="90"/>
      <c r="BG263" s="90"/>
      <c r="BH263" s="90"/>
      <c r="BI263" s="90"/>
      <c r="BJ263" s="90"/>
      <c r="BK263" s="90"/>
      <c r="BL263" s="90"/>
      <c r="BM263" s="90"/>
      <c r="BN263" s="90"/>
      <c r="BO263" s="90"/>
      <c r="BP263" s="90"/>
      <c r="BQ263" s="90"/>
      <c r="BR263" s="90"/>
      <c r="BS263" s="90"/>
      <c r="BT263" s="90"/>
      <c r="BU263" s="90"/>
      <c r="BV263" s="90"/>
      <c r="BW263" s="90"/>
      <c r="BX263" s="90"/>
      <c r="BY263" s="90"/>
      <c r="BZ263" s="90"/>
      <c r="CA263" s="90"/>
      <c r="CB263" s="90"/>
      <c r="CC263" s="90"/>
      <c r="CD263" s="90"/>
      <c r="CE263" s="90"/>
      <c r="CF263" s="90"/>
      <c r="CG263" s="90"/>
      <c r="CH263" s="90"/>
      <c r="CI263" s="90"/>
      <c r="CJ263" s="90"/>
      <c r="CK263" s="90"/>
      <c r="CL263" s="90"/>
      <c r="CM263" s="90"/>
      <c r="CN263" s="90"/>
      <c r="CO263" s="90"/>
      <c r="CP263" s="90"/>
      <c r="CQ263" s="90"/>
      <c r="CR263" s="90"/>
      <c r="CS263" s="90"/>
      <c r="CT263" s="90"/>
      <c r="CU263" s="90"/>
      <c r="CV263" s="90"/>
      <c r="CW263" s="90"/>
      <c r="CX263" s="90"/>
    </row>
    <row r="264" spans="3:102" ht="23.25" x14ac:dyDescent="0.35"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0"/>
      <c r="AE264" s="90"/>
      <c r="AF264" s="90"/>
      <c r="AG264" s="90"/>
      <c r="AH264" s="90"/>
      <c r="AI264" s="90"/>
      <c r="AJ264" s="90"/>
      <c r="AK264" s="90"/>
      <c r="AL264" s="90"/>
      <c r="AM264" s="90"/>
      <c r="AN264" s="90"/>
      <c r="AO264" s="90"/>
      <c r="AP264" s="90"/>
      <c r="AQ264" s="90"/>
      <c r="AR264" s="90"/>
      <c r="AS264" s="90"/>
      <c r="AT264" s="90"/>
      <c r="AU264" s="90"/>
      <c r="AV264" s="90"/>
      <c r="AW264" s="90"/>
      <c r="AX264" s="90"/>
      <c r="AY264" s="90"/>
      <c r="AZ264" s="90"/>
      <c r="BA264" s="90"/>
      <c r="BB264" s="90"/>
      <c r="BC264" s="90"/>
      <c r="BD264" s="90"/>
      <c r="BE264" s="90"/>
      <c r="BF264" s="90"/>
      <c r="BG264" s="90"/>
      <c r="BH264" s="90"/>
      <c r="BI264" s="90"/>
      <c r="BJ264" s="90"/>
      <c r="BK264" s="90"/>
      <c r="BL264" s="90"/>
      <c r="BM264" s="90"/>
      <c r="BN264" s="90"/>
      <c r="BO264" s="90"/>
      <c r="BP264" s="90"/>
      <c r="BQ264" s="90"/>
      <c r="BR264" s="90"/>
      <c r="BS264" s="90"/>
      <c r="BT264" s="90"/>
      <c r="BU264" s="90"/>
      <c r="BV264" s="90"/>
      <c r="BW264" s="90"/>
      <c r="BX264" s="90"/>
      <c r="BY264" s="90"/>
      <c r="BZ264" s="90"/>
      <c r="CA264" s="90"/>
      <c r="CB264" s="90"/>
      <c r="CC264" s="90"/>
      <c r="CD264" s="90"/>
      <c r="CE264" s="90"/>
      <c r="CF264" s="90"/>
      <c r="CG264" s="90"/>
      <c r="CH264" s="90"/>
      <c r="CI264" s="90"/>
      <c r="CJ264" s="90"/>
      <c r="CK264" s="90"/>
      <c r="CL264" s="90"/>
      <c r="CM264" s="90"/>
      <c r="CN264" s="90"/>
      <c r="CO264" s="90"/>
      <c r="CP264" s="90"/>
      <c r="CQ264" s="90"/>
      <c r="CR264" s="90"/>
      <c r="CS264" s="90"/>
      <c r="CT264" s="90"/>
      <c r="CU264" s="90"/>
      <c r="CV264" s="90"/>
      <c r="CW264" s="90"/>
      <c r="CX264" s="90"/>
    </row>
    <row r="265" spans="3:102" ht="23.25" x14ac:dyDescent="0.35"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0"/>
      <c r="AE265" s="90"/>
      <c r="AF265" s="90"/>
      <c r="AG265" s="90"/>
      <c r="AH265" s="90"/>
      <c r="AI265" s="90"/>
      <c r="AJ265" s="90"/>
      <c r="AK265" s="90"/>
      <c r="AL265" s="90"/>
      <c r="AM265" s="90"/>
      <c r="AN265" s="90"/>
      <c r="AO265" s="90"/>
      <c r="AP265" s="90"/>
      <c r="AQ265" s="90"/>
      <c r="AR265" s="90"/>
      <c r="AS265" s="90"/>
      <c r="AT265" s="90"/>
      <c r="AU265" s="90"/>
      <c r="AV265" s="90"/>
      <c r="AW265" s="90"/>
      <c r="AX265" s="90"/>
      <c r="AY265" s="90"/>
      <c r="AZ265" s="90"/>
      <c r="BA265" s="90"/>
      <c r="BB265" s="90"/>
      <c r="BC265" s="90"/>
      <c r="BD265" s="90"/>
      <c r="BE265" s="90"/>
      <c r="BF265" s="90"/>
      <c r="BG265" s="90"/>
      <c r="BH265" s="90"/>
      <c r="BI265" s="90"/>
      <c r="BJ265" s="90"/>
      <c r="BK265" s="90"/>
      <c r="BL265" s="90"/>
      <c r="BM265" s="90"/>
      <c r="BN265" s="90"/>
      <c r="BO265" s="90"/>
      <c r="BP265" s="90"/>
      <c r="BQ265" s="90"/>
      <c r="BR265" s="90"/>
      <c r="BS265" s="90"/>
      <c r="BT265" s="90"/>
      <c r="BU265" s="90"/>
      <c r="BV265" s="90"/>
      <c r="BW265" s="90"/>
      <c r="BX265" s="90"/>
      <c r="BY265" s="90"/>
      <c r="BZ265" s="90"/>
      <c r="CA265" s="90"/>
      <c r="CB265" s="90"/>
      <c r="CC265" s="90"/>
      <c r="CD265" s="90"/>
      <c r="CE265" s="90"/>
      <c r="CF265" s="90"/>
      <c r="CG265" s="90"/>
      <c r="CH265" s="90"/>
      <c r="CI265" s="90"/>
      <c r="CJ265" s="90"/>
      <c r="CK265" s="90"/>
      <c r="CL265" s="90"/>
      <c r="CM265" s="90"/>
      <c r="CN265" s="90"/>
      <c r="CO265" s="90"/>
      <c r="CP265" s="90"/>
      <c r="CQ265" s="90"/>
      <c r="CR265" s="90"/>
      <c r="CS265" s="90"/>
      <c r="CT265" s="90"/>
      <c r="CU265" s="90"/>
      <c r="CV265" s="90"/>
      <c r="CW265" s="90"/>
      <c r="CX265" s="90"/>
    </row>
    <row r="266" spans="3:102" ht="23.25" x14ac:dyDescent="0.35"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0"/>
      <c r="AE266" s="90"/>
      <c r="AF266" s="90"/>
      <c r="AG266" s="90"/>
      <c r="AH266" s="90"/>
      <c r="AI266" s="90"/>
      <c r="AJ266" s="90"/>
      <c r="AK266" s="90"/>
      <c r="AL266" s="90"/>
      <c r="AM266" s="90"/>
      <c r="AN266" s="90"/>
      <c r="AO266" s="90"/>
      <c r="AP266" s="90"/>
      <c r="AQ266" s="90"/>
      <c r="AR266" s="90"/>
      <c r="AS266" s="90"/>
      <c r="AT266" s="90"/>
      <c r="AU266" s="90"/>
      <c r="AV266" s="90"/>
      <c r="AW266" s="90"/>
      <c r="AX266" s="90"/>
      <c r="AY266" s="90"/>
      <c r="AZ266" s="90"/>
      <c r="BA266" s="90"/>
      <c r="BB266" s="90"/>
      <c r="BC266" s="90"/>
      <c r="BD266" s="90"/>
      <c r="BE266" s="90"/>
      <c r="BF266" s="90"/>
      <c r="BG266" s="90"/>
      <c r="BH266" s="90"/>
      <c r="BI266" s="90"/>
      <c r="BJ266" s="90"/>
      <c r="BK266" s="90"/>
      <c r="BL266" s="90"/>
      <c r="BM266" s="90"/>
      <c r="BN266" s="90"/>
      <c r="BO266" s="90"/>
      <c r="BP266" s="90"/>
      <c r="BQ266" s="90"/>
      <c r="BR266" s="90"/>
      <c r="BS266" s="90"/>
      <c r="BT266" s="90"/>
      <c r="BU266" s="90"/>
      <c r="BV266" s="90"/>
      <c r="BW266" s="90"/>
      <c r="BX266" s="90"/>
      <c r="BY266" s="90"/>
      <c r="BZ266" s="90"/>
      <c r="CA266" s="90"/>
      <c r="CB266" s="90"/>
      <c r="CC266" s="90"/>
      <c r="CD266" s="90"/>
      <c r="CE266" s="90"/>
      <c r="CF266" s="90"/>
      <c r="CG266" s="90"/>
      <c r="CH266" s="90"/>
      <c r="CI266" s="90"/>
      <c r="CJ266" s="90"/>
      <c r="CK266" s="90"/>
      <c r="CL266" s="90"/>
      <c r="CM266" s="90"/>
      <c r="CN266" s="90"/>
      <c r="CO266" s="90"/>
      <c r="CP266" s="90"/>
      <c r="CQ266" s="90"/>
      <c r="CR266" s="90"/>
      <c r="CS266" s="90"/>
      <c r="CT266" s="90"/>
      <c r="CU266" s="90"/>
      <c r="CV266" s="90"/>
      <c r="CW266" s="90"/>
      <c r="CX266" s="90"/>
    </row>
    <row r="267" spans="3:102" ht="23.25" x14ac:dyDescent="0.35"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0"/>
      <c r="AE267" s="90"/>
      <c r="AF267" s="90"/>
      <c r="AG267" s="90"/>
      <c r="AH267" s="90"/>
      <c r="AI267" s="90"/>
      <c r="AJ267" s="90"/>
      <c r="AK267" s="90"/>
      <c r="AL267" s="90"/>
      <c r="AM267" s="90"/>
      <c r="AN267" s="90"/>
      <c r="AO267" s="90"/>
      <c r="AP267" s="90"/>
      <c r="AQ267" s="90"/>
      <c r="AR267" s="90"/>
      <c r="AS267" s="90"/>
      <c r="AT267" s="90"/>
      <c r="AU267" s="90"/>
      <c r="AV267" s="90"/>
      <c r="AW267" s="90"/>
      <c r="AX267" s="90"/>
      <c r="AY267" s="90"/>
      <c r="AZ267" s="90"/>
      <c r="BA267" s="90"/>
      <c r="BB267" s="90"/>
      <c r="BC267" s="90"/>
      <c r="BD267" s="90"/>
      <c r="BE267" s="90"/>
      <c r="BF267" s="90"/>
      <c r="BG267" s="90"/>
      <c r="BH267" s="90"/>
      <c r="BI267" s="90"/>
      <c r="BJ267" s="90"/>
      <c r="BK267" s="90"/>
      <c r="BL267" s="90"/>
      <c r="BM267" s="90"/>
      <c r="BN267" s="90"/>
      <c r="BO267" s="90"/>
      <c r="BP267" s="90"/>
      <c r="BQ267" s="90"/>
      <c r="BR267" s="90"/>
      <c r="BS267" s="90"/>
      <c r="BT267" s="90"/>
      <c r="BU267" s="90"/>
      <c r="BV267" s="90"/>
      <c r="BW267" s="90"/>
      <c r="BX267" s="90"/>
      <c r="BY267" s="90"/>
      <c r="BZ267" s="90"/>
      <c r="CA267" s="90"/>
      <c r="CB267" s="90"/>
      <c r="CC267" s="90"/>
      <c r="CD267" s="90"/>
      <c r="CE267" s="90"/>
      <c r="CF267" s="90"/>
      <c r="CG267" s="90"/>
      <c r="CH267" s="90"/>
      <c r="CI267" s="90"/>
      <c r="CJ267" s="90"/>
      <c r="CK267" s="90"/>
      <c r="CL267" s="90"/>
      <c r="CM267" s="90"/>
      <c r="CN267" s="90"/>
      <c r="CO267" s="90"/>
      <c r="CP267" s="90"/>
      <c r="CQ267" s="90"/>
      <c r="CR267" s="90"/>
      <c r="CS267" s="90"/>
      <c r="CT267" s="90"/>
      <c r="CU267" s="90"/>
      <c r="CV267" s="90"/>
      <c r="CW267" s="90"/>
      <c r="CX267" s="90"/>
    </row>
    <row r="268" spans="3:102" ht="23.25" x14ac:dyDescent="0.35"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0"/>
      <c r="AE268" s="90"/>
      <c r="AF268" s="90"/>
      <c r="AG268" s="90"/>
      <c r="AH268" s="90"/>
      <c r="AI268" s="90"/>
      <c r="AJ268" s="90"/>
      <c r="AK268" s="90"/>
      <c r="AL268" s="90"/>
      <c r="AM268" s="90"/>
      <c r="AN268" s="90"/>
      <c r="AO268" s="90"/>
      <c r="AP268" s="90"/>
      <c r="AQ268" s="90"/>
      <c r="AR268" s="90"/>
      <c r="AS268" s="90"/>
      <c r="AT268" s="90"/>
      <c r="AU268" s="90"/>
      <c r="AV268" s="90"/>
      <c r="AW268" s="90"/>
      <c r="AX268" s="90"/>
      <c r="AY268" s="90"/>
      <c r="AZ268" s="90"/>
      <c r="BA268" s="90"/>
      <c r="BB268" s="90"/>
      <c r="BC268" s="90"/>
      <c r="BD268" s="90"/>
      <c r="BE268" s="90"/>
      <c r="BF268" s="90"/>
      <c r="BG268" s="90"/>
      <c r="BH268" s="90"/>
      <c r="BI268" s="90"/>
      <c r="BJ268" s="90"/>
      <c r="BK268" s="90"/>
      <c r="BL268" s="90"/>
      <c r="BM268" s="90"/>
      <c r="BN268" s="90"/>
      <c r="BO268" s="90"/>
      <c r="BP268" s="90"/>
      <c r="BQ268" s="90"/>
      <c r="BR268" s="90"/>
      <c r="BS268" s="90"/>
      <c r="BT268" s="90"/>
      <c r="BU268" s="90"/>
      <c r="BV268" s="90"/>
      <c r="BW268" s="90"/>
      <c r="BX268" s="90"/>
      <c r="BY268" s="90"/>
      <c r="BZ268" s="90"/>
      <c r="CA268" s="90"/>
      <c r="CB268" s="90"/>
      <c r="CC268" s="90"/>
      <c r="CD268" s="90"/>
      <c r="CE268" s="90"/>
      <c r="CF268" s="90"/>
      <c r="CG268" s="90"/>
      <c r="CH268" s="90"/>
      <c r="CI268" s="90"/>
      <c r="CJ268" s="90"/>
      <c r="CK268" s="90"/>
      <c r="CL268" s="90"/>
      <c r="CM268" s="90"/>
      <c r="CN268" s="90"/>
      <c r="CO268" s="90"/>
      <c r="CP268" s="90"/>
      <c r="CQ268" s="90"/>
      <c r="CR268" s="90"/>
      <c r="CS268" s="90"/>
      <c r="CT268" s="90"/>
      <c r="CU268" s="90"/>
      <c r="CV268" s="90"/>
      <c r="CW268" s="90"/>
      <c r="CX268" s="90"/>
    </row>
    <row r="269" spans="3:102" ht="23.25" x14ac:dyDescent="0.35"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0"/>
      <c r="AE269" s="90"/>
      <c r="AF269" s="90"/>
      <c r="AG269" s="90"/>
      <c r="AH269" s="90"/>
      <c r="AI269" s="90"/>
      <c r="AJ269" s="90"/>
      <c r="AK269" s="90"/>
      <c r="AL269" s="90"/>
      <c r="AM269" s="90"/>
      <c r="AN269" s="90"/>
      <c r="AO269" s="90"/>
      <c r="AP269" s="90"/>
      <c r="AQ269" s="90"/>
      <c r="AR269" s="90"/>
      <c r="AS269" s="90"/>
      <c r="AT269" s="90"/>
      <c r="AU269" s="90"/>
      <c r="AV269" s="90"/>
      <c r="AW269" s="90"/>
      <c r="AX269" s="90"/>
      <c r="AY269" s="90"/>
      <c r="AZ269" s="90"/>
      <c r="BA269" s="90"/>
      <c r="BB269" s="90"/>
      <c r="BC269" s="90"/>
      <c r="BD269" s="90"/>
      <c r="BE269" s="90"/>
      <c r="BF269" s="90"/>
      <c r="BG269" s="90"/>
      <c r="BH269" s="90"/>
      <c r="BI269" s="90"/>
      <c r="BJ269" s="90"/>
      <c r="BK269" s="90"/>
      <c r="BL269" s="90"/>
      <c r="BM269" s="90"/>
      <c r="BN269" s="90"/>
      <c r="BO269" s="90"/>
      <c r="BP269" s="90"/>
      <c r="BQ269" s="90"/>
      <c r="BR269" s="90"/>
      <c r="BS269" s="90"/>
      <c r="BT269" s="90"/>
      <c r="BU269" s="90"/>
      <c r="BV269" s="90"/>
      <c r="BW269" s="90"/>
      <c r="BX269" s="90"/>
      <c r="BY269" s="90"/>
      <c r="BZ269" s="90"/>
      <c r="CA269" s="90"/>
      <c r="CB269" s="90"/>
      <c r="CC269" s="90"/>
      <c r="CD269" s="90"/>
      <c r="CE269" s="90"/>
      <c r="CF269" s="90"/>
      <c r="CG269" s="90"/>
      <c r="CH269" s="90"/>
      <c r="CI269" s="90"/>
      <c r="CJ269" s="90"/>
      <c r="CK269" s="90"/>
      <c r="CL269" s="90"/>
      <c r="CM269" s="90"/>
      <c r="CN269" s="90"/>
      <c r="CO269" s="90"/>
      <c r="CP269" s="90"/>
      <c r="CQ269" s="90"/>
      <c r="CR269" s="90"/>
      <c r="CS269" s="90"/>
      <c r="CT269" s="90"/>
      <c r="CU269" s="90"/>
      <c r="CV269" s="90"/>
      <c r="CW269" s="90"/>
      <c r="CX269" s="90"/>
    </row>
    <row r="270" spans="3:102" ht="23.25" x14ac:dyDescent="0.35"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  <c r="AH270" s="90"/>
      <c r="AI270" s="90"/>
      <c r="AJ270" s="90"/>
      <c r="AK270" s="90"/>
      <c r="AL270" s="90"/>
      <c r="AM270" s="90"/>
      <c r="AN270" s="90"/>
      <c r="AO270" s="90"/>
      <c r="AP270" s="90"/>
      <c r="AQ270" s="90"/>
      <c r="AR270" s="90"/>
      <c r="AS270" s="90"/>
      <c r="AT270" s="90"/>
      <c r="AU270" s="90"/>
      <c r="AV270" s="90"/>
      <c r="AW270" s="90"/>
      <c r="AX270" s="90"/>
      <c r="AY270" s="90"/>
      <c r="AZ270" s="90"/>
      <c r="BA270" s="90"/>
      <c r="BB270" s="90"/>
      <c r="BC270" s="90"/>
      <c r="BD270" s="90"/>
      <c r="BE270" s="90"/>
      <c r="BF270" s="90"/>
      <c r="BG270" s="90"/>
      <c r="BH270" s="90"/>
      <c r="BI270" s="90"/>
      <c r="BJ270" s="90"/>
      <c r="BK270" s="90"/>
      <c r="BL270" s="90"/>
      <c r="BM270" s="90"/>
      <c r="BN270" s="90"/>
      <c r="BO270" s="90"/>
      <c r="BP270" s="90"/>
      <c r="BQ270" s="90"/>
      <c r="BR270" s="90"/>
      <c r="BS270" s="90"/>
      <c r="BT270" s="90"/>
      <c r="BU270" s="90"/>
      <c r="BV270" s="90"/>
      <c r="BW270" s="90"/>
      <c r="BX270" s="90"/>
      <c r="BY270" s="90"/>
      <c r="BZ270" s="90"/>
      <c r="CA270" s="90"/>
      <c r="CB270" s="90"/>
      <c r="CC270" s="90"/>
      <c r="CD270" s="90"/>
      <c r="CE270" s="90"/>
      <c r="CF270" s="90"/>
      <c r="CG270" s="90"/>
      <c r="CH270" s="90"/>
      <c r="CI270" s="90"/>
      <c r="CJ270" s="90"/>
      <c r="CK270" s="90"/>
      <c r="CL270" s="90"/>
      <c r="CM270" s="90"/>
      <c r="CN270" s="90"/>
      <c r="CO270" s="90"/>
      <c r="CP270" s="90"/>
      <c r="CQ270" s="90"/>
      <c r="CR270" s="90"/>
      <c r="CS270" s="90"/>
      <c r="CT270" s="90"/>
      <c r="CU270" s="90"/>
      <c r="CV270" s="90"/>
      <c r="CW270" s="90"/>
      <c r="CX270" s="90"/>
    </row>
    <row r="271" spans="3:102" ht="23.25" x14ac:dyDescent="0.35"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  <c r="AH271" s="90"/>
      <c r="AI271" s="90"/>
      <c r="AJ271" s="90"/>
      <c r="AK271" s="90"/>
      <c r="AL271" s="90"/>
      <c r="AM271" s="90"/>
      <c r="AN271" s="90"/>
      <c r="AO271" s="90"/>
      <c r="AP271" s="90"/>
      <c r="AQ271" s="90"/>
      <c r="AR271" s="90"/>
      <c r="AS271" s="90"/>
      <c r="AT271" s="90"/>
      <c r="AU271" s="90"/>
      <c r="AV271" s="90"/>
      <c r="AW271" s="90"/>
      <c r="AX271" s="90"/>
      <c r="AY271" s="90"/>
      <c r="AZ271" s="90"/>
      <c r="BA271" s="90"/>
      <c r="BB271" s="90"/>
      <c r="BC271" s="90"/>
      <c r="BD271" s="90"/>
      <c r="BE271" s="90"/>
      <c r="BF271" s="90"/>
      <c r="BG271" s="90"/>
      <c r="BH271" s="90"/>
      <c r="BI271" s="90"/>
      <c r="BJ271" s="90"/>
      <c r="BK271" s="90"/>
      <c r="BL271" s="90"/>
      <c r="BM271" s="90"/>
      <c r="BN271" s="90"/>
      <c r="BO271" s="90"/>
      <c r="BP271" s="90"/>
      <c r="BQ271" s="90"/>
      <c r="BR271" s="90"/>
      <c r="BS271" s="90"/>
      <c r="BT271" s="90"/>
      <c r="BU271" s="90"/>
      <c r="BV271" s="90"/>
      <c r="BW271" s="90"/>
      <c r="BX271" s="90"/>
      <c r="BY271" s="90"/>
      <c r="BZ271" s="90"/>
      <c r="CA271" s="90"/>
      <c r="CB271" s="90"/>
      <c r="CC271" s="90"/>
      <c r="CD271" s="90"/>
      <c r="CE271" s="90"/>
      <c r="CF271" s="90"/>
      <c r="CG271" s="90"/>
      <c r="CH271" s="90"/>
      <c r="CI271" s="90"/>
      <c r="CJ271" s="90"/>
      <c r="CK271" s="90"/>
      <c r="CL271" s="90"/>
      <c r="CM271" s="90"/>
      <c r="CN271" s="90"/>
      <c r="CO271" s="90"/>
      <c r="CP271" s="90"/>
      <c r="CQ271" s="90"/>
      <c r="CR271" s="90"/>
      <c r="CS271" s="90"/>
      <c r="CT271" s="90"/>
      <c r="CU271" s="90"/>
      <c r="CV271" s="90"/>
      <c r="CW271" s="90"/>
      <c r="CX271" s="90"/>
    </row>
    <row r="272" spans="3:102" ht="23.25" x14ac:dyDescent="0.35"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0"/>
      <c r="AE272" s="90"/>
      <c r="AF272" s="90"/>
      <c r="AG272" s="90"/>
      <c r="AH272" s="90"/>
      <c r="AI272" s="90"/>
      <c r="AJ272" s="90"/>
      <c r="AK272" s="90"/>
      <c r="AL272" s="90"/>
      <c r="AM272" s="90"/>
      <c r="AN272" s="90"/>
      <c r="AO272" s="90"/>
      <c r="AP272" s="90"/>
      <c r="AQ272" s="90"/>
      <c r="AR272" s="90"/>
      <c r="AS272" s="90"/>
      <c r="AT272" s="90"/>
      <c r="AU272" s="90"/>
      <c r="AV272" s="90"/>
      <c r="AW272" s="90"/>
      <c r="AX272" s="90"/>
      <c r="AY272" s="90"/>
      <c r="AZ272" s="90"/>
      <c r="BA272" s="90"/>
      <c r="BB272" s="90"/>
      <c r="BC272" s="90"/>
      <c r="BD272" s="90"/>
      <c r="BE272" s="90"/>
      <c r="BF272" s="90"/>
      <c r="BG272" s="90"/>
      <c r="BH272" s="90"/>
      <c r="BI272" s="90"/>
      <c r="BJ272" s="90"/>
      <c r="BK272" s="90"/>
      <c r="BL272" s="90"/>
      <c r="BM272" s="90"/>
      <c r="BN272" s="90"/>
      <c r="BO272" s="90"/>
      <c r="BP272" s="90"/>
      <c r="BQ272" s="90"/>
      <c r="BR272" s="90"/>
      <c r="BS272" s="90"/>
      <c r="BT272" s="90"/>
      <c r="BU272" s="90"/>
      <c r="BV272" s="90"/>
      <c r="BW272" s="90"/>
      <c r="BX272" s="90"/>
      <c r="BY272" s="90"/>
      <c r="BZ272" s="90"/>
      <c r="CA272" s="90"/>
      <c r="CB272" s="90"/>
      <c r="CC272" s="90"/>
      <c r="CD272" s="90"/>
      <c r="CE272" s="90"/>
      <c r="CF272" s="90"/>
      <c r="CG272" s="90"/>
      <c r="CH272" s="90"/>
      <c r="CI272" s="90"/>
      <c r="CJ272" s="90"/>
      <c r="CK272" s="90"/>
      <c r="CL272" s="90"/>
      <c r="CM272" s="90"/>
      <c r="CN272" s="90"/>
      <c r="CO272" s="90"/>
      <c r="CP272" s="90"/>
      <c r="CQ272" s="90"/>
      <c r="CR272" s="90"/>
      <c r="CS272" s="90"/>
      <c r="CT272" s="90"/>
      <c r="CU272" s="90"/>
      <c r="CV272" s="90"/>
      <c r="CW272" s="90"/>
      <c r="CX272" s="90"/>
    </row>
    <row r="273" spans="3:102" ht="23.25" x14ac:dyDescent="0.35"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0"/>
      <c r="AE273" s="90"/>
      <c r="AF273" s="90"/>
      <c r="AG273" s="90"/>
      <c r="AH273" s="90"/>
      <c r="AI273" s="90"/>
      <c r="AJ273" s="90"/>
      <c r="AK273" s="90"/>
      <c r="AL273" s="90"/>
      <c r="AM273" s="90"/>
      <c r="AN273" s="90"/>
      <c r="AO273" s="90"/>
      <c r="AP273" s="90"/>
      <c r="AQ273" s="90"/>
      <c r="AR273" s="90"/>
      <c r="AS273" s="90"/>
      <c r="AT273" s="90"/>
      <c r="AU273" s="90"/>
      <c r="AV273" s="90"/>
      <c r="AW273" s="90"/>
      <c r="AX273" s="90"/>
      <c r="AY273" s="90"/>
      <c r="AZ273" s="90"/>
      <c r="BA273" s="90"/>
      <c r="BB273" s="90"/>
      <c r="BC273" s="90"/>
      <c r="BD273" s="90"/>
      <c r="BE273" s="90"/>
      <c r="BF273" s="90"/>
      <c r="BG273" s="90"/>
      <c r="BH273" s="90"/>
      <c r="BI273" s="90"/>
      <c r="BJ273" s="90"/>
      <c r="BK273" s="90"/>
      <c r="BL273" s="90"/>
      <c r="BM273" s="90"/>
      <c r="BN273" s="90"/>
      <c r="BO273" s="90"/>
      <c r="BP273" s="90"/>
      <c r="BQ273" s="90"/>
      <c r="BR273" s="90"/>
      <c r="BS273" s="90"/>
      <c r="BT273" s="90"/>
      <c r="BU273" s="90"/>
      <c r="BV273" s="90"/>
      <c r="BW273" s="90"/>
      <c r="BX273" s="90"/>
      <c r="BY273" s="90"/>
      <c r="BZ273" s="90"/>
      <c r="CA273" s="90"/>
      <c r="CB273" s="90"/>
      <c r="CC273" s="90"/>
      <c r="CD273" s="90"/>
      <c r="CE273" s="90"/>
      <c r="CF273" s="90"/>
      <c r="CG273" s="90"/>
      <c r="CH273" s="90"/>
      <c r="CI273" s="90"/>
      <c r="CJ273" s="90"/>
      <c r="CK273" s="90"/>
      <c r="CL273" s="90"/>
      <c r="CM273" s="90"/>
      <c r="CN273" s="90"/>
      <c r="CO273" s="90"/>
      <c r="CP273" s="90"/>
      <c r="CQ273" s="90"/>
      <c r="CR273" s="90"/>
      <c r="CS273" s="90"/>
      <c r="CT273" s="90"/>
      <c r="CU273" s="90"/>
      <c r="CV273" s="90"/>
      <c r="CW273" s="90"/>
      <c r="CX273" s="90"/>
    </row>
    <row r="274" spans="3:102" ht="23.25" x14ac:dyDescent="0.35"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0"/>
      <c r="AE274" s="90"/>
      <c r="AF274" s="90"/>
      <c r="AG274" s="90"/>
      <c r="AH274" s="90"/>
      <c r="AI274" s="90"/>
      <c r="AJ274" s="90"/>
      <c r="AK274" s="90"/>
      <c r="AL274" s="90"/>
      <c r="AM274" s="90"/>
      <c r="AN274" s="90"/>
      <c r="AO274" s="90"/>
      <c r="AP274" s="90"/>
      <c r="AQ274" s="90"/>
      <c r="AR274" s="90"/>
      <c r="AS274" s="90"/>
      <c r="AT274" s="90"/>
      <c r="AU274" s="90"/>
      <c r="AV274" s="90"/>
      <c r="AW274" s="90"/>
      <c r="AX274" s="90"/>
      <c r="AY274" s="90"/>
      <c r="AZ274" s="90"/>
      <c r="BA274" s="90"/>
      <c r="BB274" s="90"/>
      <c r="BC274" s="90"/>
      <c r="BD274" s="90"/>
      <c r="BE274" s="90"/>
      <c r="BF274" s="90"/>
      <c r="BG274" s="90"/>
      <c r="BH274" s="90"/>
      <c r="BI274" s="90"/>
      <c r="BJ274" s="90"/>
      <c r="BK274" s="90"/>
      <c r="BL274" s="90"/>
      <c r="BM274" s="90"/>
      <c r="BN274" s="90"/>
      <c r="BO274" s="90"/>
      <c r="BP274" s="90"/>
      <c r="BQ274" s="90"/>
      <c r="BR274" s="90"/>
      <c r="BS274" s="90"/>
      <c r="BT274" s="90"/>
      <c r="BU274" s="90"/>
      <c r="BV274" s="90"/>
      <c r="BW274" s="90"/>
      <c r="BX274" s="90"/>
      <c r="BY274" s="90"/>
      <c r="BZ274" s="90"/>
      <c r="CA274" s="90"/>
      <c r="CB274" s="90"/>
      <c r="CC274" s="90"/>
      <c r="CD274" s="90"/>
      <c r="CE274" s="90"/>
      <c r="CF274" s="90"/>
      <c r="CG274" s="90"/>
      <c r="CH274" s="90"/>
      <c r="CI274" s="90"/>
      <c r="CJ274" s="90"/>
      <c r="CK274" s="90"/>
      <c r="CL274" s="90"/>
      <c r="CM274" s="90"/>
      <c r="CN274" s="90"/>
      <c r="CO274" s="90"/>
      <c r="CP274" s="90"/>
      <c r="CQ274" s="90"/>
      <c r="CR274" s="90"/>
      <c r="CS274" s="90"/>
      <c r="CT274" s="90"/>
      <c r="CU274" s="90"/>
      <c r="CV274" s="90"/>
      <c r="CW274" s="90"/>
      <c r="CX274" s="90"/>
    </row>
    <row r="275" spans="3:102" ht="23.25" x14ac:dyDescent="0.35"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0"/>
      <c r="AE275" s="90"/>
      <c r="AF275" s="90"/>
      <c r="AG275" s="90"/>
      <c r="AH275" s="90"/>
      <c r="AI275" s="90"/>
      <c r="AJ275" s="90"/>
      <c r="AK275" s="90"/>
      <c r="AL275" s="90"/>
      <c r="AM275" s="90"/>
      <c r="AN275" s="90"/>
      <c r="AO275" s="90"/>
      <c r="AP275" s="90"/>
      <c r="AQ275" s="90"/>
      <c r="AR275" s="90"/>
      <c r="AS275" s="90"/>
      <c r="AT275" s="90"/>
      <c r="AU275" s="90"/>
      <c r="AV275" s="90"/>
      <c r="AW275" s="90"/>
      <c r="AX275" s="90"/>
      <c r="AY275" s="90"/>
      <c r="AZ275" s="90"/>
      <c r="BA275" s="90"/>
      <c r="BB275" s="90"/>
      <c r="BC275" s="90"/>
      <c r="BD275" s="90"/>
      <c r="BE275" s="90"/>
      <c r="BF275" s="90"/>
      <c r="BG275" s="90"/>
      <c r="BH275" s="90"/>
      <c r="BI275" s="90"/>
      <c r="BJ275" s="90"/>
      <c r="BK275" s="90"/>
      <c r="BL275" s="90"/>
      <c r="BM275" s="90"/>
      <c r="BN275" s="90"/>
      <c r="BO275" s="90"/>
      <c r="BP275" s="90"/>
      <c r="BQ275" s="90"/>
      <c r="BR275" s="90"/>
      <c r="BS275" s="90"/>
      <c r="BT275" s="90"/>
      <c r="BU275" s="90"/>
      <c r="BV275" s="90"/>
      <c r="BW275" s="90"/>
      <c r="BX275" s="90"/>
      <c r="BY275" s="90"/>
      <c r="BZ275" s="90"/>
      <c r="CA275" s="90"/>
      <c r="CB275" s="90"/>
      <c r="CC275" s="90"/>
      <c r="CD275" s="90"/>
      <c r="CE275" s="90"/>
      <c r="CF275" s="90"/>
      <c r="CG275" s="90"/>
      <c r="CH275" s="90"/>
      <c r="CI275" s="90"/>
      <c r="CJ275" s="90"/>
      <c r="CK275" s="90"/>
      <c r="CL275" s="90"/>
      <c r="CM275" s="90"/>
      <c r="CN275" s="90"/>
      <c r="CO275" s="90"/>
      <c r="CP275" s="90"/>
      <c r="CQ275" s="90"/>
      <c r="CR275" s="90"/>
      <c r="CS275" s="90"/>
      <c r="CT275" s="90"/>
      <c r="CU275" s="90"/>
      <c r="CV275" s="90"/>
      <c r="CW275" s="90"/>
      <c r="CX275" s="90"/>
    </row>
    <row r="276" spans="3:102" ht="23.25" x14ac:dyDescent="0.35"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0"/>
      <c r="AE276" s="90"/>
      <c r="AF276" s="90"/>
      <c r="AG276" s="90"/>
      <c r="AH276" s="90"/>
      <c r="AI276" s="90"/>
      <c r="AJ276" s="90"/>
      <c r="AK276" s="90"/>
      <c r="AL276" s="90"/>
      <c r="AM276" s="90"/>
      <c r="AN276" s="90"/>
      <c r="AO276" s="90"/>
      <c r="AP276" s="90"/>
      <c r="AQ276" s="90"/>
      <c r="AR276" s="90"/>
      <c r="AS276" s="90"/>
      <c r="AT276" s="90"/>
      <c r="AU276" s="90"/>
      <c r="AV276" s="90"/>
      <c r="AW276" s="90"/>
      <c r="AX276" s="90"/>
      <c r="AY276" s="90"/>
      <c r="AZ276" s="90"/>
      <c r="BA276" s="90"/>
      <c r="BB276" s="90"/>
      <c r="BC276" s="90"/>
      <c r="BD276" s="90"/>
      <c r="BE276" s="90"/>
      <c r="BF276" s="90"/>
      <c r="BG276" s="90"/>
      <c r="BH276" s="90"/>
      <c r="BI276" s="90"/>
      <c r="BJ276" s="90"/>
      <c r="BK276" s="90"/>
      <c r="BL276" s="90"/>
      <c r="BM276" s="90"/>
      <c r="BN276" s="90"/>
      <c r="BO276" s="90"/>
      <c r="BP276" s="90"/>
      <c r="BQ276" s="90"/>
      <c r="BR276" s="90"/>
      <c r="BS276" s="90"/>
      <c r="BT276" s="90"/>
      <c r="BU276" s="90"/>
      <c r="BV276" s="90"/>
      <c r="BW276" s="90"/>
      <c r="BX276" s="90"/>
      <c r="BY276" s="90"/>
      <c r="BZ276" s="90"/>
      <c r="CA276" s="90"/>
      <c r="CB276" s="90"/>
      <c r="CC276" s="90"/>
      <c r="CD276" s="90"/>
      <c r="CE276" s="90"/>
      <c r="CF276" s="90"/>
      <c r="CG276" s="90"/>
      <c r="CH276" s="90"/>
      <c r="CI276" s="90"/>
      <c r="CJ276" s="90"/>
      <c r="CK276" s="90"/>
      <c r="CL276" s="90"/>
      <c r="CM276" s="90"/>
      <c r="CN276" s="90"/>
      <c r="CO276" s="90"/>
      <c r="CP276" s="90"/>
      <c r="CQ276" s="90"/>
      <c r="CR276" s="90"/>
      <c r="CS276" s="90"/>
      <c r="CT276" s="90"/>
      <c r="CU276" s="90"/>
      <c r="CV276" s="90"/>
      <c r="CW276" s="90"/>
      <c r="CX276" s="90"/>
    </row>
    <row r="277" spans="3:102" ht="23.25" x14ac:dyDescent="0.35"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0"/>
      <c r="AE277" s="90"/>
      <c r="AF277" s="90"/>
      <c r="AG277" s="90"/>
      <c r="AH277" s="90"/>
      <c r="AI277" s="90"/>
      <c r="AJ277" s="90"/>
      <c r="AK277" s="90"/>
      <c r="AL277" s="90"/>
      <c r="AM277" s="90"/>
      <c r="AN277" s="90"/>
      <c r="AO277" s="90"/>
      <c r="AP277" s="90"/>
      <c r="AQ277" s="90"/>
      <c r="AR277" s="90"/>
      <c r="AS277" s="90"/>
      <c r="AT277" s="90"/>
      <c r="AU277" s="90"/>
      <c r="AV277" s="90"/>
      <c r="AW277" s="90"/>
      <c r="AX277" s="90"/>
      <c r="AY277" s="90"/>
      <c r="AZ277" s="90"/>
      <c r="BA277" s="90"/>
      <c r="BB277" s="90"/>
      <c r="BC277" s="90"/>
      <c r="BD277" s="90"/>
      <c r="BE277" s="90"/>
      <c r="BF277" s="90"/>
      <c r="BG277" s="90"/>
      <c r="BH277" s="90"/>
      <c r="BI277" s="90"/>
      <c r="BJ277" s="90"/>
      <c r="BK277" s="90"/>
      <c r="BL277" s="90"/>
      <c r="BM277" s="90"/>
      <c r="BN277" s="90"/>
      <c r="BO277" s="90"/>
      <c r="BP277" s="90"/>
      <c r="BQ277" s="90"/>
      <c r="BR277" s="90"/>
      <c r="BS277" s="90"/>
      <c r="BT277" s="90"/>
      <c r="BU277" s="90"/>
      <c r="BV277" s="90"/>
      <c r="BW277" s="90"/>
      <c r="BX277" s="90"/>
      <c r="BY277" s="90"/>
      <c r="BZ277" s="90"/>
      <c r="CA277" s="90"/>
      <c r="CB277" s="90"/>
      <c r="CC277" s="90"/>
      <c r="CD277" s="90"/>
      <c r="CE277" s="90"/>
      <c r="CF277" s="90"/>
      <c r="CG277" s="90"/>
      <c r="CH277" s="90"/>
      <c r="CI277" s="90"/>
      <c r="CJ277" s="90"/>
      <c r="CK277" s="90"/>
      <c r="CL277" s="90"/>
      <c r="CM277" s="90"/>
      <c r="CN277" s="90"/>
      <c r="CO277" s="90"/>
      <c r="CP277" s="90"/>
      <c r="CQ277" s="90"/>
      <c r="CR277" s="90"/>
      <c r="CS277" s="90"/>
      <c r="CT277" s="90"/>
      <c r="CU277" s="90"/>
      <c r="CV277" s="90"/>
      <c r="CW277" s="90"/>
      <c r="CX277" s="90"/>
    </row>
    <row r="278" spans="3:102" ht="23.25" x14ac:dyDescent="0.35"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0"/>
      <c r="AL278" s="90"/>
      <c r="AM278" s="90"/>
      <c r="AN278" s="90"/>
      <c r="AO278" s="90"/>
      <c r="AP278" s="90"/>
      <c r="AQ278" s="90"/>
      <c r="AR278" s="90"/>
      <c r="AS278" s="90"/>
      <c r="AT278" s="90"/>
      <c r="AU278" s="90"/>
      <c r="AV278" s="90"/>
      <c r="AW278" s="90"/>
      <c r="AX278" s="90"/>
      <c r="AY278" s="90"/>
      <c r="AZ278" s="90"/>
      <c r="BA278" s="90"/>
      <c r="BB278" s="90"/>
      <c r="BC278" s="90"/>
      <c r="BD278" s="90"/>
      <c r="BE278" s="90"/>
      <c r="BF278" s="90"/>
      <c r="BG278" s="90"/>
      <c r="BH278" s="90"/>
      <c r="BI278" s="90"/>
      <c r="BJ278" s="90"/>
      <c r="BK278" s="90"/>
      <c r="BL278" s="90"/>
      <c r="BM278" s="90"/>
      <c r="BN278" s="90"/>
      <c r="BO278" s="90"/>
      <c r="BP278" s="90"/>
      <c r="BQ278" s="90"/>
      <c r="BR278" s="90"/>
      <c r="BS278" s="90"/>
      <c r="BT278" s="90"/>
      <c r="BU278" s="90"/>
      <c r="BV278" s="90"/>
      <c r="BW278" s="90"/>
      <c r="BX278" s="90"/>
      <c r="BY278" s="90"/>
      <c r="BZ278" s="90"/>
      <c r="CA278" s="90"/>
      <c r="CB278" s="90"/>
      <c r="CC278" s="90"/>
      <c r="CD278" s="90"/>
      <c r="CE278" s="90"/>
      <c r="CF278" s="90"/>
      <c r="CG278" s="90"/>
      <c r="CH278" s="90"/>
      <c r="CI278" s="90"/>
      <c r="CJ278" s="90"/>
      <c r="CK278" s="90"/>
      <c r="CL278" s="90"/>
      <c r="CM278" s="90"/>
      <c r="CN278" s="90"/>
      <c r="CO278" s="90"/>
      <c r="CP278" s="90"/>
      <c r="CQ278" s="90"/>
      <c r="CR278" s="90"/>
      <c r="CS278" s="90"/>
      <c r="CT278" s="90"/>
      <c r="CU278" s="90"/>
      <c r="CV278" s="90"/>
      <c r="CW278" s="90"/>
      <c r="CX278" s="90"/>
    </row>
    <row r="279" spans="3:102" ht="23.25" x14ac:dyDescent="0.35"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  <c r="AH279" s="90"/>
      <c r="AI279" s="90"/>
      <c r="AJ279" s="90"/>
      <c r="AK279" s="90"/>
      <c r="AL279" s="90"/>
      <c r="AM279" s="90"/>
      <c r="AN279" s="90"/>
      <c r="AO279" s="90"/>
      <c r="AP279" s="90"/>
      <c r="AQ279" s="90"/>
      <c r="AR279" s="90"/>
      <c r="AS279" s="90"/>
      <c r="AT279" s="90"/>
      <c r="AU279" s="90"/>
      <c r="AV279" s="90"/>
      <c r="AW279" s="90"/>
      <c r="AX279" s="90"/>
      <c r="AY279" s="90"/>
      <c r="AZ279" s="90"/>
      <c r="BA279" s="90"/>
      <c r="BB279" s="90"/>
      <c r="BC279" s="90"/>
      <c r="BD279" s="90"/>
      <c r="BE279" s="90"/>
      <c r="BF279" s="90"/>
      <c r="BG279" s="90"/>
      <c r="BH279" s="90"/>
      <c r="BI279" s="90"/>
      <c r="BJ279" s="90"/>
      <c r="BK279" s="90"/>
      <c r="BL279" s="90"/>
      <c r="BM279" s="90"/>
      <c r="BN279" s="90"/>
      <c r="BO279" s="90"/>
      <c r="BP279" s="90"/>
      <c r="BQ279" s="90"/>
      <c r="BR279" s="90"/>
      <c r="BS279" s="90"/>
      <c r="BT279" s="90"/>
      <c r="BU279" s="90"/>
      <c r="BV279" s="90"/>
      <c r="BW279" s="90"/>
      <c r="BX279" s="90"/>
      <c r="BY279" s="90"/>
      <c r="BZ279" s="90"/>
      <c r="CA279" s="90"/>
      <c r="CB279" s="90"/>
      <c r="CC279" s="90"/>
      <c r="CD279" s="90"/>
      <c r="CE279" s="90"/>
      <c r="CF279" s="90"/>
      <c r="CG279" s="90"/>
      <c r="CH279" s="90"/>
      <c r="CI279" s="90"/>
      <c r="CJ279" s="90"/>
      <c r="CK279" s="90"/>
      <c r="CL279" s="90"/>
      <c r="CM279" s="90"/>
      <c r="CN279" s="90"/>
      <c r="CO279" s="90"/>
      <c r="CP279" s="90"/>
      <c r="CQ279" s="90"/>
      <c r="CR279" s="90"/>
      <c r="CS279" s="90"/>
      <c r="CT279" s="90"/>
      <c r="CU279" s="90"/>
      <c r="CV279" s="90"/>
      <c r="CW279" s="90"/>
      <c r="CX279" s="90"/>
    </row>
    <row r="280" spans="3:102" ht="23.25" x14ac:dyDescent="0.35"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  <c r="AH280" s="90"/>
      <c r="AI280" s="90"/>
      <c r="AJ280" s="90"/>
      <c r="AK280" s="90"/>
      <c r="AL280" s="90"/>
      <c r="AM280" s="90"/>
      <c r="AN280" s="90"/>
      <c r="AO280" s="90"/>
      <c r="AP280" s="90"/>
      <c r="AQ280" s="90"/>
      <c r="AR280" s="90"/>
      <c r="AS280" s="90"/>
      <c r="AT280" s="90"/>
      <c r="AU280" s="90"/>
      <c r="AV280" s="90"/>
      <c r="AW280" s="90"/>
      <c r="AX280" s="90"/>
      <c r="AY280" s="90"/>
      <c r="AZ280" s="90"/>
      <c r="BA280" s="90"/>
      <c r="BB280" s="90"/>
      <c r="BC280" s="90"/>
      <c r="BD280" s="90"/>
      <c r="BE280" s="90"/>
      <c r="BF280" s="90"/>
      <c r="BG280" s="90"/>
      <c r="BH280" s="90"/>
      <c r="BI280" s="90"/>
      <c r="BJ280" s="90"/>
      <c r="BK280" s="90"/>
      <c r="BL280" s="90"/>
      <c r="BM280" s="90"/>
      <c r="BN280" s="90"/>
      <c r="BO280" s="90"/>
      <c r="BP280" s="90"/>
      <c r="BQ280" s="90"/>
      <c r="BR280" s="90"/>
      <c r="BS280" s="90"/>
      <c r="BT280" s="90"/>
      <c r="BU280" s="90"/>
      <c r="BV280" s="90"/>
      <c r="BW280" s="90"/>
      <c r="BX280" s="90"/>
      <c r="BY280" s="90"/>
      <c r="BZ280" s="90"/>
      <c r="CA280" s="90"/>
      <c r="CB280" s="90"/>
      <c r="CC280" s="90"/>
      <c r="CD280" s="90"/>
      <c r="CE280" s="90"/>
      <c r="CF280" s="90"/>
      <c r="CG280" s="90"/>
      <c r="CH280" s="90"/>
      <c r="CI280" s="90"/>
      <c r="CJ280" s="90"/>
      <c r="CK280" s="90"/>
      <c r="CL280" s="90"/>
      <c r="CM280" s="90"/>
      <c r="CN280" s="90"/>
      <c r="CO280" s="90"/>
      <c r="CP280" s="90"/>
      <c r="CQ280" s="90"/>
      <c r="CR280" s="90"/>
      <c r="CS280" s="90"/>
      <c r="CT280" s="90"/>
      <c r="CU280" s="90"/>
      <c r="CV280" s="90"/>
      <c r="CW280" s="90"/>
      <c r="CX280" s="90"/>
    </row>
    <row r="281" spans="3:102" ht="23.25" x14ac:dyDescent="0.35"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90"/>
      <c r="BN281" s="90"/>
      <c r="BO281" s="90"/>
      <c r="BP281" s="90"/>
      <c r="BQ281" s="90"/>
      <c r="BR281" s="90"/>
      <c r="BS281" s="90"/>
      <c r="BT281" s="90"/>
      <c r="BU281" s="90"/>
      <c r="BV281" s="90"/>
      <c r="BW281" s="90"/>
      <c r="BX281" s="90"/>
      <c r="BY281" s="90"/>
      <c r="BZ281" s="90"/>
      <c r="CA281" s="90"/>
      <c r="CB281" s="90"/>
      <c r="CC281" s="90"/>
      <c r="CD281" s="90"/>
      <c r="CE281" s="90"/>
      <c r="CF281" s="90"/>
      <c r="CG281" s="90"/>
      <c r="CH281" s="90"/>
      <c r="CI281" s="90"/>
      <c r="CJ281" s="90"/>
      <c r="CK281" s="90"/>
      <c r="CL281" s="90"/>
      <c r="CM281" s="90"/>
      <c r="CN281" s="90"/>
      <c r="CO281" s="90"/>
      <c r="CP281" s="90"/>
      <c r="CQ281" s="90"/>
      <c r="CR281" s="90"/>
      <c r="CS281" s="90"/>
      <c r="CT281" s="90"/>
      <c r="CU281" s="90"/>
      <c r="CV281" s="90"/>
      <c r="CW281" s="90"/>
      <c r="CX281" s="90"/>
    </row>
    <row r="282" spans="3:102" ht="23.25" x14ac:dyDescent="0.35"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  <c r="AH282" s="90"/>
      <c r="AI282" s="90"/>
      <c r="AJ282" s="90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0"/>
      <c r="BQ282" s="90"/>
      <c r="BR282" s="90"/>
      <c r="BS282" s="90"/>
      <c r="BT282" s="90"/>
      <c r="BU282" s="90"/>
      <c r="BV282" s="90"/>
      <c r="BW282" s="90"/>
      <c r="BX282" s="90"/>
      <c r="BY282" s="90"/>
      <c r="BZ282" s="90"/>
      <c r="CA282" s="90"/>
      <c r="CB282" s="90"/>
      <c r="CC282" s="90"/>
      <c r="CD282" s="90"/>
      <c r="CE282" s="90"/>
      <c r="CF282" s="90"/>
      <c r="CG282" s="90"/>
      <c r="CH282" s="90"/>
      <c r="CI282" s="90"/>
      <c r="CJ282" s="90"/>
      <c r="CK282" s="90"/>
      <c r="CL282" s="90"/>
      <c r="CM282" s="90"/>
      <c r="CN282" s="90"/>
      <c r="CO282" s="90"/>
      <c r="CP282" s="90"/>
      <c r="CQ282" s="90"/>
      <c r="CR282" s="90"/>
      <c r="CS282" s="90"/>
      <c r="CT282" s="90"/>
      <c r="CU282" s="90"/>
      <c r="CV282" s="90"/>
      <c r="CW282" s="90"/>
      <c r="CX282" s="90"/>
    </row>
    <row r="283" spans="3:102" ht="23.25" x14ac:dyDescent="0.35"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  <c r="AH283" s="90"/>
      <c r="AI283" s="90"/>
      <c r="AJ283" s="90"/>
      <c r="AK283" s="90"/>
      <c r="AL283" s="90"/>
      <c r="AM283" s="90"/>
      <c r="AN283" s="90"/>
      <c r="AO283" s="90"/>
      <c r="AP283" s="90"/>
      <c r="AQ283" s="90"/>
      <c r="AR283" s="90"/>
      <c r="AS283" s="90"/>
      <c r="AT283" s="90"/>
      <c r="AU283" s="90"/>
      <c r="AV283" s="90"/>
      <c r="AW283" s="90"/>
      <c r="AX283" s="90"/>
      <c r="AY283" s="90"/>
      <c r="AZ283" s="90"/>
      <c r="BA283" s="90"/>
      <c r="BB283" s="90"/>
      <c r="BC283" s="90"/>
      <c r="BD283" s="90"/>
      <c r="BE283" s="90"/>
      <c r="BF283" s="90"/>
      <c r="BG283" s="90"/>
      <c r="BH283" s="90"/>
      <c r="BI283" s="90"/>
      <c r="BJ283" s="90"/>
      <c r="BK283" s="90"/>
      <c r="BL283" s="90"/>
      <c r="BM283" s="90"/>
      <c r="BN283" s="90"/>
      <c r="BO283" s="90"/>
      <c r="BP283" s="90"/>
      <c r="BQ283" s="90"/>
      <c r="BR283" s="90"/>
      <c r="BS283" s="90"/>
      <c r="BT283" s="90"/>
      <c r="BU283" s="90"/>
      <c r="BV283" s="90"/>
      <c r="BW283" s="90"/>
      <c r="BX283" s="90"/>
      <c r="BY283" s="90"/>
      <c r="BZ283" s="90"/>
      <c r="CA283" s="90"/>
      <c r="CB283" s="90"/>
      <c r="CC283" s="90"/>
      <c r="CD283" s="90"/>
      <c r="CE283" s="90"/>
      <c r="CF283" s="90"/>
      <c r="CG283" s="90"/>
      <c r="CH283" s="90"/>
      <c r="CI283" s="90"/>
      <c r="CJ283" s="90"/>
      <c r="CK283" s="90"/>
      <c r="CL283" s="90"/>
      <c r="CM283" s="90"/>
      <c r="CN283" s="90"/>
      <c r="CO283" s="90"/>
      <c r="CP283" s="90"/>
      <c r="CQ283" s="90"/>
      <c r="CR283" s="90"/>
      <c r="CS283" s="90"/>
      <c r="CT283" s="90"/>
      <c r="CU283" s="90"/>
      <c r="CV283" s="90"/>
      <c r="CW283" s="90"/>
      <c r="CX283" s="90"/>
    </row>
    <row r="284" spans="3:102" ht="23.25" x14ac:dyDescent="0.35"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  <c r="AH284" s="90"/>
      <c r="AI284" s="90"/>
      <c r="AJ284" s="90"/>
      <c r="AK284" s="90"/>
      <c r="AL284" s="90"/>
      <c r="AM284" s="90"/>
      <c r="AN284" s="90"/>
      <c r="AO284" s="90"/>
      <c r="AP284" s="90"/>
      <c r="AQ284" s="90"/>
      <c r="AR284" s="90"/>
      <c r="AS284" s="90"/>
      <c r="AT284" s="90"/>
      <c r="AU284" s="90"/>
      <c r="AV284" s="90"/>
      <c r="AW284" s="90"/>
      <c r="AX284" s="90"/>
      <c r="AY284" s="90"/>
      <c r="AZ284" s="90"/>
      <c r="BA284" s="90"/>
      <c r="BB284" s="90"/>
      <c r="BC284" s="90"/>
      <c r="BD284" s="90"/>
      <c r="BE284" s="90"/>
      <c r="BF284" s="90"/>
      <c r="BG284" s="90"/>
      <c r="BH284" s="90"/>
      <c r="BI284" s="90"/>
      <c r="BJ284" s="90"/>
      <c r="BK284" s="90"/>
      <c r="BL284" s="90"/>
      <c r="BM284" s="90"/>
      <c r="BN284" s="90"/>
      <c r="BO284" s="90"/>
      <c r="BP284" s="90"/>
      <c r="BQ284" s="90"/>
      <c r="BR284" s="90"/>
      <c r="BS284" s="90"/>
      <c r="BT284" s="90"/>
      <c r="BU284" s="90"/>
      <c r="BV284" s="90"/>
      <c r="BW284" s="90"/>
      <c r="BX284" s="90"/>
      <c r="BY284" s="90"/>
      <c r="BZ284" s="90"/>
      <c r="CA284" s="90"/>
      <c r="CB284" s="90"/>
      <c r="CC284" s="90"/>
      <c r="CD284" s="90"/>
      <c r="CE284" s="90"/>
      <c r="CF284" s="90"/>
      <c r="CG284" s="90"/>
      <c r="CH284" s="90"/>
      <c r="CI284" s="90"/>
      <c r="CJ284" s="90"/>
      <c r="CK284" s="90"/>
      <c r="CL284" s="90"/>
      <c r="CM284" s="90"/>
      <c r="CN284" s="90"/>
      <c r="CO284" s="90"/>
      <c r="CP284" s="90"/>
      <c r="CQ284" s="90"/>
      <c r="CR284" s="90"/>
      <c r="CS284" s="90"/>
      <c r="CT284" s="90"/>
      <c r="CU284" s="90"/>
      <c r="CV284" s="90"/>
      <c r="CW284" s="90"/>
      <c r="CX284" s="90"/>
    </row>
    <row r="285" spans="3:102" ht="23.25" x14ac:dyDescent="0.35"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  <c r="AH285" s="90"/>
      <c r="AI285" s="90"/>
      <c r="AJ285" s="90"/>
      <c r="AK285" s="90"/>
      <c r="AL285" s="90"/>
      <c r="AM285" s="90"/>
      <c r="AN285" s="90"/>
      <c r="AO285" s="90"/>
      <c r="AP285" s="90"/>
      <c r="AQ285" s="90"/>
      <c r="AR285" s="90"/>
      <c r="AS285" s="90"/>
      <c r="AT285" s="90"/>
      <c r="AU285" s="90"/>
      <c r="AV285" s="90"/>
      <c r="AW285" s="90"/>
      <c r="AX285" s="90"/>
      <c r="AY285" s="90"/>
      <c r="AZ285" s="90"/>
      <c r="BA285" s="90"/>
      <c r="BB285" s="90"/>
      <c r="BC285" s="90"/>
      <c r="BD285" s="90"/>
      <c r="BE285" s="90"/>
      <c r="BF285" s="90"/>
      <c r="BG285" s="90"/>
      <c r="BH285" s="90"/>
      <c r="BI285" s="90"/>
      <c r="BJ285" s="90"/>
      <c r="BK285" s="90"/>
      <c r="BL285" s="90"/>
      <c r="BM285" s="90"/>
      <c r="BN285" s="90"/>
      <c r="BO285" s="90"/>
      <c r="BP285" s="90"/>
      <c r="BQ285" s="90"/>
      <c r="BR285" s="90"/>
      <c r="BS285" s="90"/>
      <c r="BT285" s="90"/>
      <c r="BU285" s="90"/>
      <c r="BV285" s="90"/>
      <c r="BW285" s="90"/>
      <c r="BX285" s="90"/>
      <c r="BY285" s="90"/>
      <c r="BZ285" s="90"/>
      <c r="CA285" s="90"/>
      <c r="CB285" s="90"/>
      <c r="CC285" s="90"/>
      <c r="CD285" s="90"/>
      <c r="CE285" s="90"/>
      <c r="CF285" s="90"/>
      <c r="CG285" s="90"/>
      <c r="CH285" s="90"/>
      <c r="CI285" s="90"/>
      <c r="CJ285" s="90"/>
      <c r="CK285" s="90"/>
      <c r="CL285" s="90"/>
      <c r="CM285" s="90"/>
      <c r="CN285" s="90"/>
      <c r="CO285" s="90"/>
      <c r="CP285" s="90"/>
      <c r="CQ285" s="90"/>
      <c r="CR285" s="90"/>
      <c r="CS285" s="90"/>
      <c r="CT285" s="90"/>
      <c r="CU285" s="90"/>
      <c r="CV285" s="90"/>
      <c r="CW285" s="90"/>
      <c r="CX285" s="90"/>
    </row>
    <row r="286" spans="3:102" ht="23.25" x14ac:dyDescent="0.35"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0"/>
      <c r="AL286" s="90"/>
      <c r="AM286" s="90"/>
      <c r="AN286" s="90"/>
      <c r="AO286" s="90"/>
      <c r="AP286" s="90"/>
      <c r="AQ286" s="90"/>
      <c r="AR286" s="90"/>
      <c r="AS286" s="90"/>
      <c r="AT286" s="90"/>
      <c r="AU286" s="90"/>
      <c r="AV286" s="90"/>
      <c r="AW286" s="90"/>
      <c r="AX286" s="90"/>
      <c r="AY286" s="90"/>
      <c r="AZ286" s="90"/>
      <c r="BA286" s="90"/>
      <c r="BB286" s="90"/>
      <c r="BC286" s="90"/>
      <c r="BD286" s="90"/>
      <c r="BE286" s="90"/>
      <c r="BF286" s="90"/>
      <c r="BG286" s="90"/>
      <c r="BH286" s="90"/>
      <c r="BI286" s="90"/>
      <c r="BJ286" s="90"/>
      <c r="BK286" s="90"/>
      <c r="BL286" s="90"/>
      <c r="BM286" s="90"/>
      <c r="BN286" s="90"/>
      <c r="BO286" s="90"/>
      <c r="BP286" s="90"/>
      <c r="BQ286" s="90"/>
      <c r="BR286" s="90"/>
      <c r="BS286" s="90"/>
      <c r="BT286" s="90"/>
      <c r="BU286" s="90"/>
      <c r="BV286" s="90"/>
      <c r="BW286" s="90"/>
      <c r="BX286" s="90"/>
      <c r="BY286" s="90"/>
      <c r="BZ286" s="90"/>
      <c r="CA286" s="90"/>
      <c r="CB286" s="90"/>
      <c r="CC286" s="90"/>
      <c r="CD286" s="90"/>
      <c r="CE286" s="90"/>
      <c r="CF286" s="90"/>
      <c r="CG286" s="90"/>
      <c r="CH286" s="90"/>
      <c r="CI286" s="90"/>
      <c r="CJ286" s="90"/>
      <c r="CK286" s="90"/>
      <c r="CL286" s="90"/>
      <c r="CM286" s="90"/>
      <c r="CN286" s="90"/>
      <c r="CO286" s="90"/>
      <c r="CP286" s="90"/>
      <c r="CQ286" s="90"/>
      <c r="CR286" s="90"/>
      <c r="CS286" s="90"/>
      <c r="CT286" s="90"/>
      <c r="CU286" s="90"/>
      <c r="CV286" s="90"/>
      <c r="CW286" s="90"/>
      <c r="CX286" s="90"/>
    </row>
    <row r="287" spans="3:102" ht="23.25" x14ac:dyDescent="0.35"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  <c r="AH287" s="90"/>
      <c r="AI287" s="90"/>
      <c r="AJ287" s="90"/>
      <c r="AK287" s="90"/>
      <c r="AL287" s="90"/>
      <c r="AM287" s="90"/>
      <c r="AN287" s="90"/>
      <c r="AO287" s="90"/>
      <c r="AP287" s="90"/>
      <c r="AQ287" s="90"/>
      <c r="AR287" s="90"/>
      <c r="AS287" s="90"/>
      <c r="AT287" s="90"/>
      <c r="AU287" s="90"/>
      <c r="AV287" s="90"/>
      <c r="AW287" s="90"/>
      <c r="AX287" s="90"/>
      <c r="AY287" s="90"/>
      <c r="AZ287" s="90"/>
      <c r="BA287" s="90"/>
      <c r="BB287" s="90"/>
      <c r="BC287" s="90"/>
      <c r="BD287" s="90"/>
      <c r="BE287" s="90"/>
      <c r="BF287" s="90"/>
      <c r="BG287" s="90"/>
      <c r="BH287" s="90"/>
      <c r="BI287" s="90"/>
      <c r="BJ287" s="90"/>
      <c r="BK287" s="90"/>
      <c r="BL287" s="90"/>
      <c r="BM287" s="90"/>
      <c r="BN287" s="90"/>
      <c r="BO287" s="90"/>
      <c r="BP287" s="90"/>
      <c r="BQ287" s="90"/>
      <c r="BR287" s="90"/>
      <c r="BS287" s="90"/>
      <c r="BT287" s="90"/>
      <c r="BU287" s="90"/>
      <c r="BV287" s="90"/>
      <c r="BW287" s="90"/>
      <c r="BX287" s="90"/>
      <c r="BY287" s="90"/>
      <c r="BZ287" s="90"/>
      <c r="CA287" s="90"/>
      <c r="CB287" s="90"/>
      <c r="CC287" s="90"/>
      <c r="CD287" s="90"/>
      <c r="CE287" s="90"/>
      <c r="CF287" s="90"/>
      <c r="CG287" s="90"/>
      <c r="CH287" s="90"/>
      <c r="CI287" s="90"/>
      <c r="CJ287" s="90"/>
      <c r="CK287" s="90"/>
      <c r="CL287" s="90"/>
      <c r="CM287" s="90"/>
      <c r="CN287" s="90"/>
      <c r="CO287" s="90"/>
      <c r="CP287" s="90"/>
      <c r="CQ287" s="90"/>
      <c r="CR287" s="90"/>
      <c r="CS287" s="90"/>
      <c r="CT287" s="90"/>
      <c r="CU287" s="90"/>
      <c r="CV287" s="90"/>
      <c r="CW287" s="90"/>
      <c r="CX287" s="90"/>
    </row>
    <row r="288" spans="3:102" ht="23.25" x14ac:dyDescent="0.35"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  <c r="AH288" s="90"/>
      <c r="AI288" s="90"/>
      <c r="AJ288" s="90"/>
      <c r="AK288" s="90"/>
      <c r="AL288" s="90"/>
      <c r="AM288" s="90"/>
      <c r="AN288" s="90"/>
      <c r="AO288" s="90"/>
      <c r="AP288" s="90"/>
      <c r="AQ288" s="90"/>
      <c r="AR288" s="90"/>
      <c r="AS288" s="90"/>
      <c r="AT288" s="90"/>
      <c r="AU288" s="90"/>
      <c r="AV288" s="90"/>
      <c r="AW288" s="90"/>
      <c r="AX288" s="90"/>
      <c r="AY288" s="90"/>
      <c r="AZ288" s="90"/>
      <c r="BA288" s="90"/>
      <c r="BB288" s="90"/>
      <c r="BC288" s="90"/>
      <c r="BD288" s="90"/>
      <c r="BE288" s="90"/>
      <c r="BF288" s="90"/>
      <c r="BG288" s="90"/>
      <c r="BH288" s="90"/>
      <c r="BI288" s="90"/>
      <c r="BJ288" s="90"/>
      <c r="BK288" s="90"/>
      <c r="BL288" s="90"/>
      <c r="BM288" s="90"/>
      <c r="BN288" s="90"/>
      <c r="BO288" s="90"/>
      <c r="BP288" s="90"/>
      <c r="BQ288" s="90"/>
      <c r="BR288" s="90"/>
      <c r="BS288" s="90"/>
      <c r="BT288" s="90"/>
      <c r="BU288" s="90"/>
      <c r="BV288" s="90"/>
      <c r="BW288" s="90"/>
      <c r="BX288" s="90"/>
      <c r="BY288" s="90"/>
      <c r="BZ288" s="90"/>
      <c r="CA288" s="90"/>
      <c r="CB288" s="90"/>
      <c r="CC288" s="90"/>
      <c r="CD288" s="90"/>
      <c r="CE288" s="90"/>
      <c r="CF288" s="90"/>
      <c r="CG288" s="90"/>
      <c r="CH288" s="90"/>
      <c r="CI288" s="90"/>
      <c r="CJ288" s="90"/>
      <c r="CK288" s="90"/>
      <c r="CL288" s="90"/>
      <c r="CM288" s="90"/>
      <c r="CN288" s="90"/>
      <c r="CO288" s="90"/>
      <c r="CP288" s="90"/>
      <c r="CQ288" s="90"/>
      <c r="CR288" s="90"/>
      <c r="CS288" s="90"/>
      <c r="CT288" s="90"/>
      <c r="CU288" s="90"/>
      <c r="CV288" s="90"/>
      <c r="CW288" s="90"/>
      <c r="CX288" s="90"/>
    </row>
    <row r="289" spans="3:102" ht="23.25" x14ac:dyDescent="0.35"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  <c r="AH289" s="90"/>
      <c r="AI289" s="90"/>
      <c r="AJ289" s="90"/>
      <c r="AK289" s="90"/>
      <c r="AL289" s="90"/>
      <c r="AM289" s="90"/>
      <c r="AN289" s="90"/>
      <c r="AO289" s="90"/>
      <c r="AP289" s="90"/>
      <c r="AQ289" s="90"/>
      <c r="AR289" s="90"/>
      <c r="AS289" s="90"/>
      <c r="AT289" s="90"/>
      <c r="AU289" s="90"/>
      <c r="AV289" s="90"/>
      <c r="AW289" s="90"/>
      <c r="AX289" s="90"/>
      <c r="AY289" s="90"/>
      <c r="AZ289" s="90"/>
      <c r="BA289" s="90"/>
      <c r="BB289" s="90"/>
      <c r="BC289" s="90"/>
      <c r="BD289" s="90"/>
      <c r="BE289" s="90"/>
      <c r="BF289" s="90"/>
      <c r="BG289" s="90"/>
      <c r="BH289" s="90"/>
      <c r="BI289" s="90"/>
      <c r="BJ289" s="90"/>
      <c r="BK289" s="90"/>
      <c r="BL289" s="90"/>
      <c r="BM289" s="90"/>
      <c r="BN289" s="90"/>
      <c r="BO289" s="90"/>
      <c r="BP289" s="90"/>
      <c r="BQ289" s="90"/>
      <c r="BR289" s="90"/>
      <c r="BS289" s="90"/>
      <c r="BT289" s="90"/>
      <c r="BU289" s="90"/>
      <c r="BV289" s="90"/>
      <c r="BW289" s="90"/>
      <c r="BX289" s="90"/>
      <c r="BY289" s="90"/>
      <c r="BZ289" s="90"/>
      <c r="CA289" s="90"/>
      <c r="CB289" s="90"/>
      <c r="CC289" s="90"/>
      <c r="CD289" s="90"/>
      <c r="CE289" s="90"/>
      <c r="CF289" s="90"/>
      <c r="CG289" s="90"/>
      <c r="CH289" s="90"/>
      <c r="CI289" s="90"/>
      <c r="CJ289" s="90"/>
      <c r="CK289" s="90"/>
      <c r="CL289" s="90"/>
      <c r="CM289" s="90"/>
      <c r="CN289" s="90"/>
      <c r="CO289" s="90"/>
      <c r="CP289" s="90"/>
      <c r="CQ289" s="90"/>
      <c r="CR289" s="90"/>
      <c r="CS289" s="90"/>
      <c r="CT289" s="90"/>
      <c r="CU289" s="90"/>
      <c r="CV289" s="90"/>
      <c r="CW289" s="90"/>
      <c r="CX289" s="90"/>
    </row>
    <row r="290" spans="3:102" ht="23.25" x14ac:dyDescent="0.35"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  <c r="AH290" s="90"/>
      <c r="AI290" s="90"/>
      <c r="AJ290" s="90"/>
      <c r="AK290" s="90"/>
      <c r="AL290" s="90"/>
      <c r="AM290" s="90"/>
      <c r="AN290" s="90"/>
      <c r="AO290" s="90"/>
      <c r="AP290" s="90"/>
      <c r="AQ290" s="90"/>
      <c r="AR290" s="90"/>
      <c r="AS290" s="90"/>
      <c r="AT290" s="90"/>
      <c r="AU290" s="90"/>
      <c r="AV290" s="90"/>
      <c r="AW290" s="90"/>
      <c r="AX290" s="90"/>
      <c r="AY290" s="90"/>
      <c r="AZ290" s="90"/>
      <c r="BA290" s="90"/>
      <c r="BB290" s="90"/>
      <c r="BC290" s="90"/>
      <c r="BD290" s="90"/>
      <c r="BE290" s="90"/>
      <c r="BF290" s="90"/>
      <c r="BG290" s="90"/>
      <c r="BH290" s="90"/>
      <c r="BI290" s="90"/>
      <c r="BJ290" s="90"/>
      <c r="BK290" s="90"/>
      <c r="BL290" s="90"/>
      <c r="BM290" s="90"/>
      <c r="BN290" s="90"/>
      <c r="BO290" s="90"/>
      <c r="BP290" s="90"/>
      <c r="BQ290" s="90"/>
      <c r="BR290" s="90"/>
      <c r="BS290" s="90"/>
      <c r="BT290" s="90"/>
      <c r="BU290" s="90"/>
      <c r="BV290" s="90"/>
      <c r="BW290" s="90"/>
      <c r="BX290" s="90"/>
      <c r="BY290" s="90"/>
      <c r="BZ290" s="90"/>
      <c r="CA290" s="90"/>
      <c r="CB290" s="90"/>
      <c r="CC290" s="90"/>
      <c r="CD290" s="90"/>
      <c r="CE290" s="90"/>
      <c r="CF290" s="90"/>
      <c r="CG290" s="90"/>
      <c r="CH290" s="90"/>
      <c r="CI290" s="90"/>
      <c r="CJ290" s="90"/>
      <c r="CK290" s="90"/>
      <c r="CL290" s="90"/>
      <c r="CM290" s="90"/>
      <c r="CN290" s="90"/>
      <c r="CO290" s="90"/>
      <c r="CP290" s="90"/>
      <c r="CQ290" s="90"/>
      <c r="CR290" s="90"/>
      <c r="CS290" s="90"/>
      <c r="CT290" s="90"/>
      <c r="CU290" s="90"/>
      <c r="CV290" s="90"/>
      <c r="CW290" s="90"/>
      <c r="CX290" s="90"/>
    </row>
    <row r="291" spans="3:102" ht="23.25" x14ac:dyDescent="0.35"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  <c r="AH291" s="90"/>
      <c r="AI291" s="90"/>
      <c r="AJ291" s="90"/>
      <c r="AK291" s="90"/>
      <c r="AL291" s="90"/>
      <c r="AM291" s="90"/>
      <c r="AN291" s="90"/>
      <c r="AO291" s="90"/>
      <c r="AP291" s="90"/>
      <c r="AQ291" s="90"/>
      <c r="AR291" s="90"/>
      <c r="AS291" s="90"/>
      <c r="AT291" s="90"/>
      <c r="AU291" s="90"/>
      <c r="AV291" s="90"/>
      <c r="AW291" s="90"/>
      <c r="AX291" s="90"/>
      <c r="AY291" s="90"/>
      <c r="AZ291" s="90"/>
      <c r="BA291" s="90"/>
      <c r="BB291" s="90"/>
      <c r="BC291" s="90"/>
      <c r="BD291" s="90"/>
      <c r="BE291" s="90"/>
      <c r="BF291" s="90"/>
      <c r="BG291" s="90"/>
      <c r="BH291" s="90"/>
      <c r="BI291" s="90"/>
      <c r="BJ291" s="90"/>
      <c r="BK291" s="90"/>
      <c r="BL291" s="90"/>
      <c r="BM291" s="90"/>
      <c r="BN291" s="90"/>
      <c r="BO291" s="90"/>
      <c r="BP291" s="90"/>
      <c r="BQ291" s="90"/>
      <c r="BR291" s="90"/>
      <c r="BS291" s="90"/>
      <c r="BT291" s="90"/>
      <c r="BU291" s="90"/>
      <c r="BV291" s="90"/>
      <c r="BW291" s="90"/>
      <c r="BX291" s="90"/>
      <c r="BY291" s="90"/>
      <c r="BZ291" s="90"/>
      <c r="CA291" s="90"/>
      <c r="CB291" s="90"/>
      <c r="CC291" s="90"/>
      <c r="CD291" s="90"/>
      <c r="CE291" s="90"/>
      <c r="CF291" s="90"/>
      <c r="CG291" s="90"/>
      <c r="CH291" s="90"/>
      <c r="CI291" s="90"/>
      <c r="CJ291" s="90"/>
      <c r="CK291" s="90"/>
      <c r="CL291" s="90"/>
      <c r="CM291" s="90"/>
      <c r="CN291" s="90"/>
      <c r="CO291" s="90"/>
      <c r="CP291" s="90"/>
      <c r="CQ291" s="90"/>
      <c r="CR291" s="90"/>
      <c r="CS291" s="90"/>
      <c r="CT291" s="90"/>
      <c r="CU291" s="90"/>
      <c r="CV291" s="90"/>
      <c r="CW291" s="90"/>
      <c r="CX291" s="90"/>
    </row>
    <row r="292" spans="3:102" ht="23.25" x14ac:dyDescent="0.35"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90"/>
      <c r="BN292" s="90"/>
      <c r="BO292" s="90"/>
      <c r="BP292" s="90"/>
      <c r="BQ292" s="90"/>
      <c r="BR292" s="90"/>
      <c r="BS292" s="90"/>
      <c r="BT292" s="90"/>
      <c r="BU292" s="90"/>
      <c r="BV292" s="90"/>
      <c r="BW292" s="90"/>
      <c r="BX292" s="90"/>
      <c r="BY292" s="90"/>
      <c r="BZ292" s="90"/>
      <c r="CA292" s="90"/>
      <c r="CB292" s="90"/>
      <c r="CC292" s="90"/>
      <c r="CD292" s="90"/>
      <c r="CE292" s="90"/>
      <c r="CF292" s="90"/>
      <c r="CG292" s="90"/>
      <c r="CH292" s="90"/>
      <c r="CI292" s="90"/>
      <c r="CJ292" s="90"/>
      <c r="CK292" s="90"/>
      <c r="CL292" s="90"/>
      <c r="CM292" s="90"/>
      <c r="CN292" s="90"/>
      <c r="CO292" s="90"/>
      <c r="CP292" s="90"/>
      <c r="CQ292" s="90"/>
      <c r="CR292" s="90"/>
      <c r="CS292" s="90"/>
      <c r="CT292" s="90"/>
      <c r="CU292" s="90"/>
      <c r="CV292" s="90"/>
      <c r="CW292" s="90"/>
      <c r="CX292" s="90"/>
    </row>
    <row r="293" spans="3:102" ht="23.25" x14ac:dyDescent="0.35"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  <c r="AH293" s="90"/>
      <c r="AI293" s="90"/>
      <c r="AJ293" s="90"/>
      <c r="AK293" s="90"/>
      <c r="AL293" s="90"/>
      <c r="AM293" s="90"/>
      <c r="AN293" s="90"/>
      <c r="AO293" s="90"/>
      <c r="AP293" s="90"/>
      <c r="AQ293" s="90"/>
      <c r="AR293" s="90"/>
      <c r="AS293" s="90"/>
      <c r="AT293" s="90"/>
      <c r="AU293" s="90"/>
      <c r="AV293" s="90"/>
      <c r="AW293" s="90"/>
      <c r="AX293" s="90"/>
      <c r="AY293" s="90"/>
      <c r="AZ293" s="90"/>
      <c r="BA293" s="90"/>
      <c r="BB293" s="90"/>
      <c r="BC293" s="90"/>
      <c r="BD293" s="90"/>
      <c r="BE293" s="90"/>
      <c r="BF293" s="90"/>
      <c r="BG293" s="90"/>
      <c r="BH293" s="90"/>
      <c r="BI293" s="90"/>
      <c r="BJ293" s="90"/>
      <c r="BK293" s="90"/>
      <c r="BL293" s="90"/>
      <c r="BM293" s="90"/>
      <c r="BN293" s="90"/>
      <c r="BO293" s="90"/>
      <c r="BP293" s="90"/>
      <c r="BQ293" s="90"/>
      <c r="BR293" s="90"/>
      <c r="BS293" s="90"/>
      <c r="BT293" s="90"/>
      <c r="BU293" s="90"/>
      <c r="BV293" s="90"/>
      <c r="BW293" s="90"/>
      <c r="BX293" s="90"/>
      <c r="BY293" s="90"/>
      <c r="BZ293" s="90"/>
      <c r="CA293" s="90"/>
      <c r="CB293" s="90"/>
      <c r="CC293" s="90"/>
      <c r="CD293" s="90"/>
      <c r="CE293" s="90"/>
      <c r="CF293" s="90"/>
      <c r="CG293" s="90"/>
      <c r="CH293" s="90"/>
      <c r="CI293" s="90"/>
      <c r="CJ293" s="90"/>
      <c r="CK293" s="90"/>
      <c r="CL293" s="90"/>
      <c r="CM293" s="90"/>
      <c r="CN293" s="90"/>
      <c r="CO293" s="90"/>
      <c r="CP293" s="90"/>
      <c r="CQ293" s="90"/>
      <c r="CR293" s="90"/>
      <c r="CS293" s="90"/>
      <c r="CT293" s="90"/>
      <c r="CU293" s="90"/>
      <c r="CV293" s="90"/>
      <c r="CW293" s="90"/>
      <c r="CX293" s="90"/>
    </row>
    <row r="294" spans="3:102" ht="23.25" x14ac:dyDescent="0.35"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  <c r="AH294" s="90"/>
      <c r="AI294" s="90"/>
      <c r="AJ294" s="90"/>
      <c r="AK294" s="90"/>
      <c r="AL294" s="90"/>
      <c r="AM294" s="90"/>
      <c r="AN294" s="90"/>
      <c r="AO294" s="90"/>
      <c r="AP294" s="90"/>
      <c r="AQ294" s="90"/>
      <c r="AR294" s="90"/>
      <c r="AS294" s="90"/>
      <c r="AT294" s="90"/>
      <c r="AU294" s="90"/>
      <c r="AV294" s="90"/>
      <c r="AW294" s="90"/>
      <c r="AX294" s="90"/>
      <c r="AY294" s="90"/>
      <c r="AZ294" s="90"/>
      <c r="BA294" s="90"/>
      <c r="BB294" s="90"/>
      <c r="BC294" s="90"/>
      <c r="BD294" s="90"/>
      <c r="BE294" s="90"/>
      <c r="BF294" s="90"/>
      <c r="BG294" s="90"/>
      <c r="BH294" s="90"/>
      <c r="BI294" s="90"/>
      <c r="BJ294" s="90"/>
      <c r="BK294" s="90"/>
      <c r="BL294" s="90"/>
      <c r="BM294" s="90"/>
      <c r="BN294" s="90"/>
      <c r="BO294" s="90"/>
      <c r="BP294" s="90"/>
      <c r="BQ294" s="90"/>
      <c r="BR294" s="90"/>
      <c r="BS294" s="90"/>
      <c r="BT294" s="90"/>
      <c r="BU294" s="90"/>
      <c r="BV294" s="90"/>
      <c r="BW294" s="90"/>
      <c r="BX294" s="90"/>
      <c r="BY294" s="90"/>
      <c r="BZ294" s="90"/>
      <c r="CA294" s="90"/>
      <c r="CB294" s="90"/>
      <c r="CC294" s="90"/>
      <c r="CD294" s="90"/>
      <c r="CE294" s="90"/>
      <c r="CF294" s="90"/>
      <c r="CG294" s="90"/>
      <c r="CH294" s="90"/>
      <c r="CI294" s="90"/>
      <c r="CJ294" s="90"/>
      <c r="CK294" s="90"/>
      <c r="CL294" s="90"/>
      <c r="CM294" s="90"/>
      <c r="CN294" s="90"/>
      <c r="CO294" s="90"/>
      <c r="CP294" s="90"/>
      <c r="CQ294" s="90"/>
      <c r="CR294" s="90"/>
      <c r="CS294" s="90"/>
      <c r="CT294" s="90"/>
      <c r="CU294" s="90"/>
      <c r="CV294" s="90"/>
      <c r="CW294" s="90"/>
      <c r="CX294" s="90"/>
    </row>
    <row r="295" spans="3:102" ht="23.25" x14ac:dyDescent="0.35"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  <c r="AH295" s="90"/>
      <c r="AI295" s="90"/>
      <c r="AJ295" s="90"/>
      <c r="AK295" s="90"/>
      <c r="AL295" s="90"/>
      <c r="AM295" s="90"/>
      <c r="AN295" s="90"/>
      <c r="AO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0"/>
      <c r="BQ295" s="90"/>
      <c r="BR295" s="90"/>
      <c r="BS295" s="90"/>
      <c r="BT295" s="90"/>
      <c r="BU295" s="90"/>
      <c r="BV295" s="90"/>
      <c r="BW295" s="90"/>
      <c r="BX295" s="90"/>
      <c r="BY295" s="90"/>
      <c r="BZ295" s="90"/>
      <c r="CA295" s="90"/>
      <c r="CB295" s="90"/>
      <c r="CC295" s="90"/>
      <c r="CD295" s="90"/>
      <c r="CE295" s="90"/>
      <c r="CF295" s="90"/>
      <c r="CG295" s="90"/>
      <c r="CH295" s="90"/>
      <c r="CI295" s="90"/>
      <c r="CJ295" s="90"/>
      <c r="CK295" s="90"/>
      <c r="CL295" s="90"/>
      <c r="CM295" s="90"/>
      <c r="CN295" s="90"/>
      <c r="CO295" s="90"/>
      <c r="CP295" s="90"/>
      <c r="CQ295" s="90"/>
      <c r="CR295" s="90"/>
      <c r="CS295" s="90"/>
      <c r="CT295" s="90"/>
      <c r="CU295" s="90"/>
      <c r="CV295" s="90"/>
      <c r="CW295" s="90"/>
      <c r="CX295" s="90"/>
    </row>
    <row r="296" spans="3:102" ht="23.25" x14ac:dyDescent="0.35"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  <c r="AH296" s="90"/>
      <c r="AI296" s="90"/>
      <c r="AJ296" s="90"/>
      <c r="AK296" s="90"/>
      <c r="AL296" s="90"/>
      <c r="AM296" s="90"/>
      <c r="AN296" s="90"/>
      <c r="AO296" s="90"/>
      <c r="AP296" s="90"/>
      <c r="AQ296" s="90"/>
      <c r="AR296" s="90"/>
      <c r="AS296" s="90"/>
      <c r="AT296" s="90"/>
      <c r="AU296" s="90"/>
      <c r="AV296" s="90"/>
      <c r="AW296" s="90"/>
      <c r="AX296" s="90"/>
      <c r="AY296" s="90"/>
      <c r="AZ296" s="90"/>
      <c r="BA296" s="90"/>
      <c r="BB296" s="90"/>
      <c r="BC296" s="90"/>
      <c r="BD296" s="90"/>
      <c r="BE296" s="90"/>
      <c r="BF296" s="90"/>
      <c r="BG296" s="90"/>
      <c r="BH296" s="90"/>
      <c r="BI296" s="90"/>
      <c r="BJ296" s="90"/>
      <c r="BK296" s="90"/>
      <c r="BL296" s="90"/>
      <c r="BM296" s="90"/>
      <c r="BN296" s="90"/>
      <c r="BO296" s="90"/>
      <c r="BP296" s="90"/>
      <c r="BQ296" s="90"/>
      <c r="BR296" s="90"/>
      <c r="BS296" s="90"/>
      <c r="BT296" s="90"/>
      <c r="BU296" s="90"/>
      <c r="BV296" s="90"/>
      <c r="BW296" s="90"/>
      <c r="BX296" s="90"/>
      <c r="BY296" s="90"/>
      <c r="BZ296" s="90"/>
      <c r="CA296" s="90"/>
      <c r="CB296" s="90"/>
      <c r="CC296" s="90"/>
      <c r="CD296" s="90"/>
      <c r="CE296" s="90"/>
      <c r="CF296" s="90"/>
      <c r="CG296" s="90"/>
      <c r="CH296" s="90"/>
      <c r="CI296" s="90"/>
      <c r="CJ296" s="90"/>
      <c r="CK296" s="90"/>
      <c r="CL296" s="90"/>
      <c r="CM296" s="90"/>
      <c r="CN296" s="90"/>
      <c r="CO296" s="90"/>
      <c r="CP296" s="90"/>
      <c r="CQ296" s="90"/>
      <c r="CR296" s="90"/>
      <c r="CS296" s="90"/>
      <c r="CT296" s="90"/>
      <c r="CU296" s="90"/>
      <c r="CV296" s="90"/>
      <c r="CW296" s="90"/>
      <c r="CX296" s="90"/>
    </row>
    <row r="297" spans="3:102" ht="23.25" x14ac:dyDescent="0.35"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  <c r="AD297" s="90"/>
      <c r="AE297" s="90"/>
      <c r="AF297" s="90"/>
      <c r="AG297" s="90"/>
      <c r="AH297" s="90"/>
      <c r="AI297" s="90"/>
      <c r="AJ297" s="90"/>
      <c r="AK297" s="90"/>
      <c r="AL297" s="90"/>
      <c r="AM297" s="90"/>
      <c r="AN297" s="90"/>
      <c r="AO297" s="90"/>
      <c r="AP297" s="90"/>
      <c r="AQ297" s="90"/>
      <c r="AR297" s="90"/>
      <c r="AS297" s="90"/>
      <c r="AT297" s="90"/>
      <c r="AU297" s="90"/>
      <c r="AV297" s="90"/>
      <c r="AW297" s="90"/>
      <c r="AX297" s="90"/>
      <c r="AY297" s="90"/>
      <c r="AZ297" s="90"/>
      <c r="BA297" s="90"/>
      <c r="BB297" s="90"/>
      <c r="BC297" s="90"/>
      <c r="BD297" s="90"/>
      <c r="BE297" s="90"/>
      <c r="BF297" s="90"/>
      <c r="BG297" s="90"/>
      <c r="BH297" s="90"/>
      <c r="BI297" s="90"/>
      <c r="BJ297" s="90"/>
      <c r="BK297" s="90"/>
      <c r="BL297" s="90"/>
      <c r="BM297" s="90"/>
      <c r="BN297" s="90"/>
      <c r="BO297" s="90"/>
      <c r="BP297" s="90"/>
      <c r="BQ297" s="90"/>
      <c r="BR297" s="90"/>
      <c r="BS297" s="90"/>
      <c r="BT297" s="90"/>
      <c r="BU297" s="90"/>
      <c r="BV297" s="90"/>
      <c r="BW297" s="90"/>
      <c r="BX297" s="90"/>
      <c r="BY297" s="90"/>
      <c r="BZ297" s="90"/>
      <c r="CA297" s="90"/>
      <c r="CB297" s="90"/>
      <c r="CC297" s="90"/>
      <c r="CD297" s="90"/>
      <c r="CE297" s="90"/>
      <c r="CF297" s="90"/>
      <c r="CG297" s="90"/>
      <c r="CH297" s="90"/>
      <c r="CI297" s="90"/>
      <c r="CJ297" s="90"/>
      <c r="CK297" s="90"/>
      <c r="CL297" s="90"/>
      <c r="CM297" s="90"/>
      <c r="CN297" s="90"/>
      <c r="CO297" s="90"/>
      <c r="CP297" s="90"/>
      <c r="CQ297" s="90"/>
      <c r="CR297" s="90"/>
      <c r="CS297" s="90"/>
      <c r="CT297" s="90"/>
      <c r="CU297" s="90"/>
      <c r="CV297" s="90"/>
      <c r="CW297" s="90"/>
      <c r="CX297" s="90"/>
    </row>
    <row r="298" spans="3:102" ht="23.25" x14ac:dyDescent="0.35"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  <c r="AD298" s="90"/>
      <c r="AE298" s="90"/>
      <c r="AF298" s="90"/>
      <c r="AG298" s="90"/>
      <c r="AH298" s="90"/>
      <c r="AI298" s="90"/>
      <c r="AJ298" s="90"/>
      <c r="AK298" s="90"/>
      <c r="AL298" s="90"/>
      <c r="AM298" s="90"/>
      <c r="AN298" s="90"/>
      <c r="AO298" s="90"/>
      <c r="AP298" s="90"/>
      <c r="AQ298" s="90"/>
      <c r="AR298" s="90"/>
      <c r="AS298" s="90"/>
      <c r="AT298" s="90"/>
      <c r="AU298" s="90"/>
      <c r="AV298" s="90"/>
      <c r="AW298" s="90"/>
      <c r="AX298" s="90"/>
      <c r="AY298" s="90"/>
      <c r="AZ298" s="90"/>
      <c r="BA298" s="90"/>
      <c r="BB298" s="90"/>
      <c r="BC298" s="90"/>
      <c r="BD298" s="90"/>
      <c r="BE298" s="90"/>
      <c r="BF298" s="90"/>
      <c r="BG298" s="90"/>
      <c r="BH298" s="90"/>
      <c r="BI298" s="90"/>
      <c r="BJ298" s="90"/>
      <c r="BK298" s="90"/>
      <c r="BL298" s="90"/>
      <c r="BM298" s="90"/>
      <c r="BN298" s="90"/>
      <c r="BO298" s="90"/>
      <c r="BP298" s="90"/>
      <c r="BQ298" s="90"/>
      <c r="BR298" s="90"/>
      <c r="BS298" s="90"/>
      <c r="BT298" s="90"/>
      <c r="BU298" s="90"/>
      <c r="BV298" s="90"/>
      <c r="BW298" s="90"/>
      <c r="BX298" s="90"/>
      <c r="BY298" s="90"/>
      <c r="BZ298" s="90"/>
      <c r="CA298" s="90"/>
      <c r="CB298" s="90"/>
      <c r="CC298" s="90"/>
      <c r="CD298" s="90"/>
      <c r="CE298" s="90"/>
      <c r="CF298" s="90"/>
      <c r="CG298" s="90"/>
      <c r="CH298" s="90"/>
      <c r="CI298" s="90"/>
      <c r="CJ298" s="90"/>
      <c r="CK298" s="90"/>
      <c r="CL298" s="90"/>
      <c r="CM298" s="90"/>
      <c r="CN298" s="90"/>
      <c r="CO298" s="90"/>
      <c r="CP298" s="90"/>
      <c r="CQ298" s="90"/>
      <c r="CR298" s="90"/>
      <c r="CS298" s="90"/>
      <c r="CT298" s="90"/>
      <c r="CU298" s="90"/>
      <c r="CV298" s="90"/>
      <c r="CW298" s="90"/>
      <c r="CX298" s="90"/>
    </row>
    <row r="299" spans="3:102" ht="23.25" x14ac:dyDescent="0.35"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  <c r="AD299" s="90"/>
      <c r="AE299" s="90"/>
      <c r="AF299" s="90"/>
      <c r="AG299" s="90"/>
      <c r="AH299" s="90"/>
      <c r="AI299" s="90"/>
      <c r="AJ299" s="90"/>
      <c r="AK299" s="90"/>
      <c r="AL299" s="90"/>
      <c r="AM299" s="90"/>
      <c r="AN299" s="90"/>
      <c r="AO299" s="90"/>
      <c r="AP299" s="90"/>
      <c r="AQ299" s="90"/>
      <c r="AR299" s="90"/>
      <c r="AS299" s="90"/>
      <c r="AT299" s="90"/>
      <c r="AU299" s="90"/>
      <c r="AV299" s="90"/>
      <c r="AW299" s="90"/>
      <c r="AX299" s="90"/>
      <c r="AY299" s="90"/>
      <c r="AZ299" s="90"/>
      <c r="BA299" s="90"/>
      <c r="BB299" s="90"/>
      <c r="BC299" s="90"/>
      <c r="BD299" s="90"/>
      <c r="BE299" s="90"/>
      <c r="BF299" s="90"/>
      <c r="BG299" s="90"/>
      <c r="BH299" s="90"/>
      <c r="BI299" s="90"/>
      <c r="BJ299" s="90"/>
      <c r="BK299" s="90"/>
      <c r="BL299" s="90"/>
      <c r="BM299" s="90"/>
      <c r="BN299" s="90"/>
      <c r="BO299" s="90"/>
      <c r="BP299" s="90"/>
      <c r="BQ299" s="90"/>
      <c r="BR299" s="90"/>
      <c r="BS299" s="90"/>
      <c r="BT299" s="90"/>
      <c r="BU299" s="90"/>
      <c r="BV299" s="90"/>
      <c r="BW299" s="90"/>
      <c r="BX299" s="90"/>
      <c r="BY299" s="90"/>
      <c r="BZ299" s="90"/>
      <c r="CA299" s="90"/>
      <c r="CB299" s="90"/>
      <c r="CC299" s="90"/>
      <c r="CD299" s="90"/>
      <c r="CE299" s="90"/>
      <c r="CF299" s="90"/>
      <c r="CG299" s="90"/>
      <c r="CH299" s="90"/>
      <c r="CI299" s="90"/>
      <c r="CJ299" s="90"/>
      <c r="CK299" s="90"/>
      <c r="CL299" s="90"/>
      <c r="CM299" s="90"/>
      <c r="CN299" s="90"/>
      <c r="CO299" s="90"/>
      <c r="CP299" s="90"/>
      <c r="CQ299" s="90"/>
      <c r="CR299" s="90"/>
      <c r="CS299" s="90"/>
      <c r="CT299" s="90"/>
      <c r="CU299" s="90"/>
      <c r="CV299" s="90"/>
      <c r="CW299" s="90"/>
      <c r="CX299" s="90"/>
    </row>
    <row r="300" spans="3:102" ht="23.25" x14ac:dyDescent="0.35"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  <c r="AH300" s="90"/>
      <c r="AI300" s="90"/>
      <c r="AJ300" s="90"/>
      <c r="AK300" s="90"/>
      <c r="AL300" s="90"/>
      <c r="AM300" s="90"/>
      <c r="AN300" s="90"/>
      <c r="AO300" s="90"/>
      <c r="AP300" s="90"/>
      <c r="AQ300" s="90"/>
      <c r="AR300" s="90"/>
      <c r="AS300" s="90"/>
      <c r="AT300" s="90"/>
      <c r="AU300" s="90"/>
      <c r="AV300" s="90"/>
      <c r="AW300" s="90"/>
      <c r="AX300" s="90"/>
      <c r="AY300" s="90"/>
      <c r="AZ300" s="90"/>
      <c r="BA300" s="90"/>
      <c r="BB300" s="90"/>
      <c r="BC300" s="90"/>
      <c r="BD300" s="90"/>
      <c r="BE300" s="90"/>
      <c r="BF300" s="90"/>
      <c r="BG300" s="90"/>
      <c r="BH300" s="90"/>
      <c r="BI300" s="90"/>
      <c r="BJ300" s="90"/>
      <c r="BK300" s="90"/>
      <c r="BL300" s="90"/>
      <c r="BM300" s="90"/>
      <c r="BN300" s="90"/>
      <c r="BO300" s="90"/>
      <c r="BP300" s="90"/>
      <c r="BQ300" s="90"/>
      <c r="BR300" s="90"/>
      <c r="BS300" s="90"/>
      <c r="BT300" s="90"/>
      <c r="BU300" s="90"/>
      <c r="BV300" s="90"/>
      <c r="BW300" s="90"/>
      <c r="BX300" s="90"/>
      <c r="BY300" s="90"/>
      <c r="BZ300" s="90"/>
      <c r="CA300" s="90"/>
      <c r="CB300" s="90"/>
      <c r="CC300" s="90"/>
      <c r="CD300" s="90"/>
      <c r="CE300" s="90"/>
      <c r="CF300" s="90"/>
      <c r="CG300" s="90"/>
      <c r="CH300" s="90"/>
      <c r="CI300" s="90"/>
      <c r="CJ300" s="90"/>
      <c r="CK300" s="90"/>
      <c r="CL300" s="90"/>
      <c r="CM300" s="90"/>
      <c r="CN300" s="90"/>
      <c r="CO300" s="90"/>
      <c r="CP300" s="90"/>
      <c r="CQ300" s="90"/>
      <c r="CR300" s="90"/>
      <c r="CS300" s="90"/>
      <c r="CT300" s="90"/>
      <c r="CU300" s="90"/>
      <c r="CV300" s="90"/>
      <c r="CW300" s="90"/>
      <c r="CX300" s="90"/>
    </row>
    <row r="301" spans="3:102" ht="23.25" x14ac:dyDescent="0.35"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  <c r="AD301" s="90"/>
      <c r="AE301" s="90"/>
      <c r="AF301" s="90"/>
      <c r="AG301" s="90"/>
      <c r="AH301" s="90"/>
      <c r="AI301" s="90"/>
      <c r="AJ301" s="90"/>
      <c r="AK301" s="90"/>
      <c r="AL301" s="90"/>
      <c r="AM301" s="90"/>
      <c r="AN301" s="90"/>
      <c r="AO301" s="90"/>
      <c r="AP301" s="90"/>
      <c r="AQ301" s="90"/>
      <c r="AR301" s="90"/>
      <c r="AS301" s="90"/>
      <c r="AT301" s="90"/>
      <c r="AU301" s="90"/>
      <c r="AV301" s="90"/>
      <c r="AW301" s="90"/>
      <c r="AX301" s="90"/>
      <c r="AY301" s="90"/>
      <c r="AZ301" s="90"/>
      <c r="BA301" s="90"/>
      <c r="BB301" s="90"/>
      <c r="BC301" s="90"/>
      <c r="BD301" s="90"/>
      <c r="BE301" s="90"/>
      <c r="BF301" s="90"/>
      <c r="BG301" s="90"/>
      <c r="BH301" s="90"/>
      <c r="BI301" s="90"/>
      <c r="BJ301" s="90"/>
      <c r="BK301" s="90"/>
      <c r="BL301" s="90"/>
      <c r="BM301" s="90"/>
      <c r="BN301" s="90"/>
      <c r="BO301" s="90"/>
      <c r="BP301" s="90"/>
      <c r="BQ301" s="90"/>
      <c r="BR301" s="90"/>
      <c r="BS301" s="90"/>
      <c r="BT301" s="90"/>
      <c r="BU301" s="90"/>
      <c r="BV301" s="90"/>
      <c r="BW301" s="90"/>
      <c r="BX301" s="90"/>
      <c r="BY301" s="90"/>
      <c r="BZ301" s="90"/>
      <c r="CA301" s="90"/>
      <c r="CB301" s="90"/>
      <c r="CC301" s="90"/>
      <c r="CD301" s="90"/>
      <c r="CE301" s="90"/>
      <c r="CF301" s="90"/>
      <c r="CG301" s="90"/>
      <c r="CH301" s="90"/>
      <c r="CI301" s="90"/>
      <c r="CJ301" s="90"/>
      <c r="CK301" s="90"/>
      <c r="CL301" s="90"/>
      <c r="CM301" s="90"/>
      <c r="CN301" s="90"/>
      <c r="CO301" s="90"/>
      <c r="CP301" s="90"/>
      <c r="CQ301" s="90"/>
      <c r="CR301" s="90"/>
      <c r="CS301" s="90"/>
      <c r="CT301" s="90"/>
      <c r="CU301" s="90"/>
      <c r="CV301" s="90"/>
      <c r="CW301" s="90"/>
      <c r="CX301" s="90"/>
    </row>
    <row r="302" spans="3:102" ht="23.25" x14ac:dyDescent="0.35"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  <c r="AD302" s="90"/>
      <c r="AE302" s="90"/>
      <c r="AF302" s="90"/>
      <c r="AG302" s="90"/>
      <c r="AH302" s="90"/>
      <c r="AI302" s="90"/>
      <c r="AJ302" s="90"/>
      <c r="AK302" s="90"/>
      <c r="AL302" s="90"/>
      <c r="AM302" s="90"/>
      <c r="AN302" s="90"/>
      <c r="AO302" s="90"/>
      <c r="AP302" s="90"/>
      <c r="AQ302" s="90"/>
      <c r="AR302" s="90"/>
      <c r="AS302" s="90"/>
      <c r="AT302" s="90"/>
      <c r="AU302" s="90"/>
      <c r="AV302" s="90"/>
      <c r="AW302" s="90"/>
      <c r="AX302" s="90"/>
      <c r="AY302" s="90"/>
      <c r="AZ302" s="90"/>
      <c r="BA302" s="90"/>
      <c r="BB302" s="90"/>
      <c r="BC302" s="90"/>
      <c r="BD302" s="90"/>
      <c r="BE302" s="90"/>
      <c r="BF302" s="90"/>
      <c r="BG302" s="90"/>
      <c r="BH302" s="90"/>
      <c r="BI302" s="90"/>
      <c r="BJ302" s="90"/>
      <c r="BK302" s="90"/>
      <c r="BL302" s="90"/>
      <c r="BM302" s="90"/>
      <c r="BN302" s="90"/>
      <c r="BO302" s="90"/>
      <c r="BP302" s="90"/>
      <c r="BQ302" s="90"/>
      <c r="BR302" s="90"/>
      <c r="BS302" s="90"/>
      <c r="BT302" s="90"/>
      <c r="BU302" s="90"/>
      <c r="BV302" s="90"/>
      <c r="BW302" s="90"/>
      <c r="BX302" s="90"/>
      <c r="BY302" s="90"/>
      <c r="BZ302" s="90"/>
      <c r="CA302" s="90"/>
      <c r="CB302" s="90"/>
      <c r="CC302" s="90"/>
      <c r="CD302" s="90"/>
      <c r="CE302" s="90"/>
      <c r="CF302" s="90"/>
      <c r="CG302" s="90"/>
      <c r="CH302" s="90"/>
      <c r="CI302" s="90"/>
      <c r="CJ302" s="90"/>
      <c r="CK302" s="90"/>
      <c r="CL302" s="90"/>
      <c r="CM302" s="90"/>
      <c r="CN302" s="90"/>
      <c r="CO302" s="90"/>
      <c r="CP302" s="90"/>
      <c r="CQ302" s="90"/>
      <c r="CR302" s="90"/>
      <c r="CS302" s="90"/>
      <c r="CT302" s="90"/>
      <c r="CU302" s="90"/>
      <c r="CV302" s="90"/>
      <c r="CW302" s="90"/>
      <c r="CX302" s="90"/>
    </row>
    <row r="303" spans="3:102" ht="23.25" x14ac:dyDescent="0.35"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  <c r="AH303" s="90"/>
      <c r="AI303" s="90"/>
      <c r="AJ303" s="90"/>
      <c r="AK303" s="90"/>
      <c r="AL303" s="90"/>
      <c r="AM303" s="90"/>
      <c r="AN303" s="90"/>
      <c r="AO303" s="90"/>
      <c r="AP303" s="90"/>
      <c r="AQ303" s="90"/>
      <c r="AR303" s="90"/>
      <c r="AS303" s="90"/>
      <c r="AT303" s="90"/>
      <c r="AU303" s="90"/>
      <c r="AV303" s="90"/>
      <c r="AW303" s="90"/>
      <c r="AX303" s="90"/>
      <c r="AY303" s="90"/>
      <c r="AZ303" s="90"/>
      <c r="BA303" s="90"/>
      <c r="BB303" s="90"/>
      <c r="BC303" s="90"/>
      <c r="BD303" s="90"/>
      <c r="BE303" s="90"/>
      <c r="BF303" s="90"/>
      <c r="BG303" s="90"/>
      <c r="BH303" s="90"/>
      <c r="BI303" s="90"/>
      <c r="BJ303" s="90"/>
      <c r="BK303" s="90"/>
      <c r="BL303" s="90"/>
      <c r="BM303" s="90"/>
      <c r="BN303" s="90"/>
      <c r="BO303" s="90"/>
      <c r="BP303" s="90"/>
      <c r="BQ303" s="90"/>
      <c r="BR303" s="90"/>
      <c r="BS303" s="90"/>
      <c r="BT303" s="90"/>
      <c r="BU303" s="90"/>
      <c r="BV303" s="90"/>
      <c r="BW303" s="90"/>
      <c r="BX303" s="90"/>
      <c r="BY303" s="90"/>
      <c r="BZ303" s="90"/>
      <c r="CA303" s="90"/>
      <c r="CB303" s="90"/>
      <c r="CC303" s="90"/>
      <c r="CD303" s="90"/>
      <c r="CE303" s="90"/>
      <c r="CF303" s="90"/>
      <c r="CG303" s="90"/>
      <c r="CH303" s="90"/>
      <c r="CI303" s="90"/>
      <c r="CJ303" s="90"/>
      <c r="CK303" s="90"/>
      <c r="CL303" s="90"/>
      <c r="CM303" s="90"/>
      <c r="CN303" s="90"/>
      <c r="CO303" s="90"/>
      <c r="CP303" s="90"/>
      <c r="CQ303" s="90"/>
      <c r="CR303" s="90"/>
      <c r="CS303" s="90"/>
      <c r="CT303" s="90"/>
      <c r="CU303" s="90"/>
      <c r="CV303" s="90"/>
      <c r="CW303" s="90"/>
      <c r="CX303" s="90"/>
    </row>
    <row r="304" spans="3:102" ht="23.25" x14ac:dyDescent="0.35"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  <c r="AD304" s="90"/>
      <c r="AE304" s="90"/>
      <c r="AF304" s="90"/>
      <c r="AG304" s="90"/>
      <c r="AH304" s="90"/>
      <c r="AI304" s="90"/>
      <c r="AJ304" s="90"/>
      <c r="AK304" s="90"/>
      <c r="AL304" s="90"/>
      <c r="AM304" s="90"/>
      <c r="AN304" s="90"/>
      <c r="AO304" s="90"/>
      <c r="AP304" s="90"/>
      <c r="AQ304" s="90"/>
      <c r="AR304" s="90"/>
      <c r="AS304" s="90"/>
      <c r="AT304" s="90"/>
      <c r="AU304" s="90"/>
      <c r="AV304" s="90"/>
      <c r="AW304" s="90"/>
      <c r="AX304" s="90"/>
      <c r="AY304" s="90"/>
      <c r="AZ304" s="90"/>
      <c r="BA304" s="90"/>
      <c r="BB304" s="90"/>
      <c r="BC304" s="90"/>
      <c r="BD304" s="90"/>
      <c r="BE304" s="90"/>
      <c r="BF304" s="90"/>
      <c r="BG304" s="90"/>
      <c r="BH304" s="90"/>
      <c r="BI304" s="90"/>
      <c r="BJ304" s="90"/>
      <c r="BK304" s="90"/>
      <c r="BL304" s="90"/>
      <c r="BM304" s="90"/>
      <c r="BN304" s="90"/>
      <c r="BO304" s="90"/>
      <c r="BP304" s="90"/>
      <c r="BQ304" s="90"/>
      <c r="BR304" s="90"/>
      <c r="BS304" s="90"/>
      <c r="BT304" s="90"/>
      <c r="BU304" s="90"/>
      <c r="BV304" s="90"/>
      <c r="BW304" s="90"/>
      <c r="BX304" s="90"/>
      <c r="BY304" s="90"/>
      <c r="BZ304" s="90"/>
      <c r="CA304" s="90"/>
      <c r="CB304" s="90"/>
      <c r="CC304" s="90"/>
      <c r="CD304" s="90"/>
      <c r="CE304" s="90"/>
      <c r="CF304" s="90"/>
      <c r="CG304" s="90"/>
      <c r="CH304" s="90"/>
      <c r="CI304" s="90"/>
      <c r="CJ304" s="90"/>
      <c r="CK304" s="90"/>
      <c r="CL304" s="90"/>
      <c r="CM304" s="90"/>
      <c r="CN304" s="90"/>
      <c r="CO304" s="90"/>
      <c r="CP304" s="90"/>
      <c r="CQ304" s="90"/>
      <c r="CR304" s="90"/>
      <c r="CS304" s="90"/>
      <c r="CT304" s="90"/>
      <c r="CU304" s="90"/>
      <c r="CV304" s="90"/>
      <c r="CW304" s="90"/>
      <c r="CX304" s="90"/>
    </row>
    <row r="305" spans="3:102" ht="23.25" x14ac:dyDescent="0.35"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  <c r="AH305" s="90"/>
      <c r="AI305" s="90"/>
      <c r="AJ305" s="90"/>
      <c r="AK305" s="90"/>
      <c r="AL305" s="90"/>
      <c r="AM305" s="90"/>
      <c r="AN305" s="90"/>
      <c r="AO305" s="90"/>
      <c r="AP305" s="90"/>
      <c r="AQ305" s="90"/>
      <c r="AR305" s="90"/>
      <c r="AS305" s="90"/>
      <c r="AT305" s="90"/>
      <c r="AU305" s="90"/>
      <c r="AV305" s="90"/>
      <c r="AW305" s="90"/>
      <c r="AX305" s="90"/>
      <c r="AY305" s="90"/>
      <c r="AZ305" s="90"/>
      <c r="BA305" s="90"/>
      <c r="BB305" s="90"/>
      <c r="BC305" s="90"/>
      <c r="BD305" s="90"/>
      <c r="BE305" s="90"/>
      <c r="BF305" s="90"/>
      <c r="BG305" s="90"/>
      <c r="BH305" s="90"/>
      <c r="BI305" s="90"/>
      <c r="BJ305" s="90"/>
      <c r="BK305" s="90"/>
      <c r="BL305" s="90"/>
      <c r="BM305" s="90"/>
      <c r="BN305" s="90"/>
      <c r="BO305" s="90"/>
      <c r="BP305" s="90"/>
      <c r="BQ305" s="90"/>
      <c r="BR305" s="90"/>
      <c r="BS305" s="90"/>
      <c r="BT305" s="90"/>
      <c r="BU305" s="90"/>
      <c r="BV305" s="90"/>
      <c r="BW305" s="90"/>
      <c r="BX305" s="90"/>
      <c r="BY305" s="90"/>
      <c r="BZ305" s="90"/>
      <c r="CA305" s="90"/>
      <c r="CB305" s="90"/>
      <c r="CC305" s="90"/>
      <c r="CD305" s="90"/>
      <c r="CE305" s="90"/>
      <c r="CF305" s="90"/>
      <c r="CG305" s="90"/>
      <c r="CH305" s="90"/>
      <c r="CI305" s="90"/>
      <c r="CJ305" s="90"/>
      <c r="CK305" s="90"/>
      <c r="CL305" s="90"/>
      <c r="CM305" s="90"/>
      <c r="CN305" s="90"/>
      <c r="CO305" s="90"/>
      <c r="CP305" s="90"/>
      <c r="CQ305" s="90"/>
      <c r="CR305" s="90"/>
      <c r="CS305" s="90"/>
      <c r="CT305" s="90"/>
      <c r="CU305" s="90"/>
      <c r="CV305" s="90"/>
      <c r="CW305" s="90"/>
      <c r="CX305" s="90"/>
    </row>
    <row r="306" spans="3:102" ht="23.25" x14ac:dyDescent="0.35"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  <c r="AD306" s="90"/>
      <c r="AE306" s="90"/>
      <c r="AF306" s="90"/>
      <c r="AG306" s="90"/>
      <c r="AH306" s="90"/>
      <c r="AI306" s="90"/>
      <c r="AJ306" s="90"/>
      <c r="AK306" s="90"/>
      <c r="AL306" s="90"/>
      <c r="AM306" s="90"/>
      <c r="AN306" s="90"/>
      <c r="AO306" s="90"/>
      <c r="AP306" s="90"/>
      <c r="AQ306" s="90"/>
      <c r="AR306" s="90"/>
      <c r="AS306" s="90"/>
      <c r="AT306" s="90"/>
      <c r="AU306" s="90"/>
      <c r="AV306" s="90"/>
      <c r="AW306" s="90"/>
      <c r="AX306" s="90"/>
      <c r="AY306" s="90"/>
      <c r="AZ306" s="90"/>
      <c r="BA306" s="90"/>
      <c r="BB306" s="90"/>
      <c r="BC306" s="90"/>
      <c r="BD306" s="90"/>
      <c r="BE306" s="90"/>
      <c r="BF306" s="90"/>
      <c r="BG306" s="90"/>
      <c r="BH306" s="90"/>
      <c r="BI306" s="90"/>
      <c r="BJ306" s="90"/>
      <c r="BK306" s="90"/>
      <c r="BL306" s="90"/>
      <c r="BM306" s="90"/>
      <c r="BN306" s="90"/>
      <c r="BO306" s="90"/>
      <c r="BP306" s="90"/>
      <c r="BQ306" s="90"/>
      <c r="BR306" s="90"/>
      <c r="BS306" s="90"/>
      <c r="BT306" s="90"/>
      <c r="BU306" s="90"/>
      <c r="BV306" s="90"/>
      <c r="BW306" s="90"/>
      <c r="BX306" s="90"/>
      <c r="BY306" s="90"/>
      <c r="BZ306" s="90"/>
      <c r="CA306" s="90"/>
      <c r="CB306" s="90"/>
      <c r="CC306" s="90"/>
      <c r="CD306" s="90"/>
      <c r="CE306" s="90"/>
      <c r="CF306" s="90"/>
      <c r="CG306" s="90"/>
      <c r="CH306" s="90"/>
      <c r="CI306" s="90"/>
      <c r="CJ306" s="90"/>
      <c r="CK306" s="90"/>
      <c r="CL306" s="90"/>
      <c r="CM306" s="90"/>
      <c r="CN306" s="90"/>
      <c r="CO306" s="90"/>
      <c r="CP306" s="90"/>
      <c r="CQ306" s="90"/>
      <c r="CR306" s="90"/>
      <c r="CS306" s="90"/>
      <c r="CT306" s="90"/>
      <c r="CU306" s="90"/>
      <c r="CV306" s="90"/>
      <c r="CW306" s="90"/>
      <c r="CX306" s="90"/>
    </row>
    <row r="307" spans="3:102" ht="23.25" x14ac:dyDescent="0.35"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  <c r="AD307" s="90"/>
      <c r="AE307" s="90"/>
      <c r="AF307" s="90"/>
      <c r="AG307" s="90"/>
      <c r="AH307" s="90"/>
      <c r="AI307" s="90"/>
      <c r="AJ307" s="90"/>
      <c r="AK307" s="90"/>
      <c r="AL307" s="90"/>
      <c r="AM307" s="90"/>
      <c r="AN307" s="90"/>
      <c r="AO307" s="90"/>
      <c r="AP307" s="90"/>
      <c r="AQ307" s="90"/>
      <c r="AR307" s="90"/>
      <c r="AS307" s="90"/>
      <c r="AT307" s="90"/>
      <c r="AU307" s="90"/>
      <c r="AV307" s="90"/>
      <c r="AW307" s="90"/>
      <c r="AX307" s="90"/>
      <c r="AY307" s="90"/>
      <c r="AZ307" s="90"/>
      <c r="BA307" s="90"/>
      <c r="BB307" s="90"/>
      <c r="BC307" s="90"/>
      <c r="BD307" s="90"/>
      <c r="BE307" s="90"/>
      <c r="BF307" s="90"/>
      <c r="BG307" s="90"/>
      <c r="BH307" s="90"/>
      <c r="BI307" s="90"/>
      <c r="BJ307" s="90"/>
      <c r="BK307" s="90"/>
      <c r="BL307" s="90"/>
      <c r="BM307" s="90"/>
      <c r="BN307" s="90"/>
      <c r="BO307" s="90"/>
      <c r="BP307" s="90"/>
      <c r="BQ307" s="90"/>
      <c r="BR307" s="90"/>
      <c r="BS307" s="90"/>
      <c r="BT307" s="90"/>
      <c r="BU307" s="90"/>
      <c r="BV307" s="90"/>
      <c r="BW307" s="90"/>
      <c r="BX307" s="90"/>
      <c r="BY307" s="90"/>
      <c r="BZ307" s="90"/>
      <c r="CA307" s="90"/>
      <c r="CB307" s="90"/>
      <c r="CC307" s="90"/>
      <c r="CD307" s="90"/>
      <c r="CE307" s="90"/>
      <c r="CF307" s="90"/>
      <c r="CG307" s="90"/>
      <c r="CH307" s="90"/>
      <c r="CI307" s="90"/>
      <c r="CJ307" s="90"/>
      <c r="CK307" s="90"/>
      <c r="CL307" s="90"/>
      <c r="CM307" s="90"/>
      <c r="CN307" s="90"/>
      <c r="CO307" s="90"/>
      <c r="CP307" s="90"/>
      <c r="CQ307" s="90"/>
      <c r="CR307" s="90"/>
      <c r="CS307" s="90"/>
      <c r="CT307" s="90"/>
      <c r="CU307" s="90"/>
      <c r="CV307" s="90"/>
      <c r="CW307" s="90"/>
      <c r="CX307" s="90"/>
    </row>
    <row r="308" spans="3:102" ht="23.25" x14ac:dyDescent="0.35"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0"/>
      <c r="AI308" s="90"/>
      <c r="AJ308" s="90"/>
      <c r="AK308" s="90"/>
      <c r="AL308" s="90"/>
      <c r="AM308" s="90"/>
      <c r="AN308" s="90"/>
      <c r="AO308" s="90"/>
      <c r="AP308" s="90"/>
      <c r="AQ308" s="90"/>
      <c r="AR308" s="90"/>
      <c r="AS308" s="90"/>
      <c r="AT308" s="90"/>
      <c r="AU308" s="90"/>
      <c r="AV308" s="90"/>
      <c r="AW308" s="90"/>
      <c r="AX308" s="90"/>
      <c r="AY308" s="90"/>
      <c r="AZ308" s="90"/>
      <c r="BA308" s="90"/>
      <c r="BB308" s="90"/>
      <c r="BC308" s="90"/>
      <c r="BD308" s="90"/>
      <c r="BE308" s="90"/>
      <c r="BF308" s="90"/>
      <c r="BG308" s="90"/>
      <c r="BH308" s="90"/>
      <c r="BI308" s="90"/>
      <c r="BJ308" s="90"/>
      <c r="BK308" s="90"/>
      <c r="BL308" s="90"/>
      <c r="BM308" s="90"/>
      <c r="BN308" s="90"/>
      <c r="BO308" s="90"/>
      <c r="BP308" s="90"/>
      <c r="BQ308" s="90"/>
      <c r="BR308" s="90"/>
      <c r="BS308" s="90"/>
      <c r="BT308" s="90"/>
      <c r="BU308" s="90"/>
      <c r="BV308" s="90"/>
      <c r="BW308" s="90"/>
      <c r="BX308" s="90"/>
      <c r="BY308" s="90"/>
      <c r="BZ308" s="90"/>
      <c r="CA308" s="90"/>
      <c r="CB308" s="90"/>
      <c r="CC308" s="90"/>
      <c r="CD308" s="90"/>
      <c r="CE308" s="90"/>
      <c r="CF308" s="90"/>
      <c r="CG308" s="90"/>
      <c r="CH308" s="90"/>
      <c r="CI308" s="90"/>
      <c r="CJ308" s="90"/>
      <c r="CK308" s="90"/>
      <c r="CL308" s="90"/>
      <c r="CM308" s="90"/>
      <c r="CN308" s="90"/>
      <c r="CO308" s="90"/>
      <c r="CP308" s="90"/>
      <c r="CQ308" s="90"/>
      <c r="CR308" s="90"/>
      <c r="CS308" s="90"/>
      <c r="CT308" s="90"/>
      <c r="CU308" s="90"/>
      <c r="CV308" s="90"/>
      <c r="CW308" s="90"/>
      <c r="CX308" s="90"/>
    </row>
    <row r="309" spans="3:102" ht="23.25" x14ac:dyDescent="0.35"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  <c r="AD309" s="90"/>
      <c r="AE309" s="90"/>
      <c r="AF309" s="90"/>
      <c r="AG309" s="90"/>
      <c r="AH309" s="90"/>
      <c r="AI309" s="90"/>
      <c r="AJ309" s="90"/>
      <c r="AK309" s="90"/>
      <c r="AL309" s="90"/>
      <c r="AM309" s="90"/>
      <c r="AN309" s="90"/>
      <c r="AO309" s="90"/>
      <c r="AP309" s="90"/>
      <c r="AQ309" s="90"/>
      <c r="AR309" s="90"/>
      <c r="AS309" s="90"/>
      <c r="AT309" s="90"/>
      <c r="AU309" s="90"/>
      <c r="AV309" s="90"/>
      <c r="AW309" s="90"/>
      <c r="AX309" s="90"/>
      <c r="AY309" s="90"/>
      <c r="AZ309" s="90"/>
      <c r="BA309" s="90"/>
      <c r="BB309" s="90"/>
      <c r="BC309" s="90"/>
      <c r="BD309" s="90"/>
      <c r="BE309" s="90"/>
      <c r="BF309" s="90"/>
      <c r="BG309" s="90"/>
      <c r="BH309" s="90"/>
      <c r="BI309" s="90"/>
      <c r="BJ309" s="90"/>
      <c r="BK309" s="90"/>
      <c r="BL309" s="90"/>
      <c r="BM309" s="90"/>
      <c r="BN309" s="90"/>
      <c r="BO309" s="90"/>
      <c r="BP309" s="90"/>
      <c r="BQ309" s="90"/>
      <c r="BR309" s="90"/>
      <c r="BS309" s="90"/>
      <c r="BT309" s="90"/>
      <c r="BU309" s="90"/>
      <c r="BV309" s="90"/>
      <c r="BW309" s="90"/>
      <c r="BX309" s="90"/>
      <c r="BY309" s="90"/>
      <c r="BZ309" s="90"/>
      <c r="CA309" s="90"/>
      <c r="CB309" s="90"/>
      <c r="CC309" s="90"/>
      <c r="CD309" s="90"/>
      <c r="CE309" s="90"/>
      <c r="CF309" s="90"/>
      <c r="CG309" s="90"/>
      <c r="CH309" s="90"/>
      <c r="CI309" s="90"/>
      <c r="CJ309" s="90"/>
      <c r="CK309" s="90"/>
      <c r="CL309" s="90"/>
      <c r="CM309" s="90"/>
      <c r="CN309" s="90"/>
      <c r="CO309" s="90"/>
      <c r="CP309" s="90"/>
      <c r="CQ309" s="90"/>
      <c r="CR309" s="90"/>
      <c r="CS309" s="90"/>
      <c r="CT309" s="90"/>
      <c r="CU309" s="90"/>
      <c r="CV309" s="90"/>
      <c r="CW309" s="90"/>
      <c r="CX309" s="90"/>
    </row>
    <row r="310" spans="3:102" ht="23.25" x14ac:dyDescent="0.35"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  <c r="AD310" s="90"/>
      <c r="AE310" s="90"/>
      <c r="AF310" s="90"/>
      <c r="AG310" s="90"/>
      <c r="AH310" s="90"/>
      <c r="AI310" s="90"/>
      <c r="AJ310" s="90"/>
      <c r="AK310" s="90"/>
      <c r="AL310" s="90"/>
      <c r="AM310" s="90"/>
      <c r="AN310" s="90"/>
      <c r="AO310" s="90"/>
      <c r="AP310" s="90"/>
      <c r="AQ310" s="90"/>
      <c r="AR310" s="90"/>
      <c r="AS310" s="90"/>
      <c r="AT310" s="90"/>
      <c r="AU310" s="90"/>
      <c r="AV310" s="90"/>
      <c r="AW310" s="90"/>
      <c r="AX310" s="90"/>
      <c r="AY310" s="90"/>
      <c r="AZ310" s="90"/>
      <c r="BA310" s="90"/>
      <c r="BB310" s="90"/>
      <c r="BC310" s="90"/>
      <c r="BD310" s="90"/>
      <c r="BE310" s="90"/>
      <c r="BF310" s="90"/>
      <c r="BG310" s="90"/>
      <c r="BH310" s="90"/>
      <c r="BI310" s="90"/>
      <c r="BJ310" s="90"/>
      <c r="BK310" s="90"/>
      <c r="BL310" s="90"/>
      <c r="BM310" s="90"/>
      <c r="BN310" s="90"/>
      <c r="BO310" s="90"/>
      <c r="BP310" s="90"/>
      <c r="BQ310" s="90"/>
      <c r="BR310" s="90"/>
      <c r="BS310" s="90"/>
      <c r="BT310" s="90"/>
      <c r="BU310" s="90"/>
      <c r="BV310" s="90"/>
      <c r="BW310" s="90"/>
      <c r="BX310" s="90"/>
      <c r="BY310" s="90"/>
      <c r="BZ310" s="90"/>
      <c r="CA310" s="90"/>
      <c r="CB310" s="90"/>
      <c r="CC310" s="90"/>
      <c r="CD310" s="90"/>
      <c r="CE310" s="90"/>
      <c r="CF310" s="90"/>
      <c r="CG310" s="90"/>
      <c r="CH310" s="90"/>
      <c r="CI310" s="90"/>
      <c r="CJ310" s="90"/>
      <c r="CK310" s="90"/>
      <c r="CL310" s="90"/>
      <c r="CM310" s="90"/>
      <c r="CN310" s="90"/>
      <c r="CO310" s="90"/>
      <c r="CP310" s="90"/>
      <c r="CQ310" s="90"/>
      <c r="CR310" s="90"/>
      <c r="CS310" s="90"/>
      <c r="CT310" s="90"/>
      <c r="CU310" s="90"/>
      <c r="CV310" s="90"/>
      <c r="CW310" s="90"/>
      <c r="CX310" s="90"/>
    </row>
    <row r="311" spans="3:102" ht="23.25" x14ac:dyDescent="0.35"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  <c r="AD311" s="90"/>
      <c r="AE311" s="90"/>
      <c r="AF311" s="90"/>
      <c r="AG311" s="90"/>
      <c r="AH311" s="90"/>
      <c r="AI311" s="90"/>
      <c r="AJ311" s="90"/>
      <c r="AK311" s="90"/>
      <c r="AL311" s="90"/>
      <c r="AM311" s="90"/>
      <c r="AN311" s="90"/>
      <c r="AO311" s="90"/>
      <c r="AP311" s="90"/>
      <c r="AQ311" s="90"/>
      <c r="AR311" s="90"/>
      <c r="AS311" s="90"/>
      <c r="AT311" s="90"/>
      <c r="AU311" s="90"/>
      <c r="AV311" s="90"/>
      <c r="AW311" s="90"/>
      <c r="AX311" s="90"/>
      <c r="AY311" s="90"/>
      <c r="AZ311" s="90"/>
      <c r="BA311" s="90"/>
      <c r="BB311" s="90"/>
      <c r="BC311" s="90"/>
      <c r="BD311" s="90"/>
      <c r="BE311" s="90"/>
      <c r="BF311" s="90"/>
      <c r="BG311" s="90"/>
      <c r="BH311" s="90"/>
      <c r="BI311" s="90"/>
      <c r="BJ311" s="90"/>
      <c r="BK311" s="90"/>
      <c r="BL311" s="90"/>
      <c r="BM311" s="90"/>
      <c r="BN311" s="90"/>
      <c r="BO311" s="90"/>
      <c r="BP311" s="90"/>
      <c r="BQ311" s="90"/>
      <c r="BR311" s="90"/>
      <c r="BS311" s="90"/>
      <c r="BT311" s="90"/>
      <c r="BU311" s="90"/>
      <c r="BV311" s="90"/>
      <c r="BW311" s="90"/>
      <c r="BX311" s="90"/>
      <c r="BY311" s="90"/>
      <c r="BZ311" s="90"/>
      <c r="CA311" s="90"/>
      <c r="CB311" s="90"/>
      <c r="CC311" s="90"/>
      <c r="CD311" s="90"/>
      <c r="CE311" s="90"/>
      <c r="CF311" s="90"/>
      <c r="CG311" s="90"/>
      <c r="CH311" s="90"/>
      <c r="CI311" s="90"/>
      <c r="CJ311" s="90"/>
      <c r="CK311" s="90"/>
      <c r="CL311" s="90"/>
      <c r="CM311" s="90"/>
      <c r="CN311" s="90"/>
      <c r="CO311" s="90"/>
      <c r="CP311" s="90"/>
      <c r="CQ311" s="90"/>
      <c r="CR311" s="90"/>
      <c r="CS311" s="90"/>
      <c r="CT311" s="90"/>
      <c r="CU311" s="90"/>
      <c r="CV311" s="90"/>
      <c r="CW311" s="90"/>
      <c r="CX311" s="90"/>
    </row>
    <row r="312" spans="3:102" ht="23.25" x14ac:dyDescent="0.35"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  <c r="AD312" s="90"/>
      <c r="AE312" s="90"/>
      <c r="AF312" s="90"/>
      <c r="AG312" s="90"/>
      <c r="AH312" s="90"/>
      <c r="AI312" s="90"/>
      <c r="AJ312" s="90"/>
      <c r="AK312" s="90"/>
      <c r="AL312" s="90"/>
      <c r="AM312" s="90"/>
      <c r="AN312" s="90"/>
      <c r="AO312" s="90"/>
      <c r="AP312" s="90"/>
      <c r="AQ312" s="90"/>
      <c r="AR312" s="90"/>
      <c r="AS312" s="90"/>
      <c r="AT312" s="90"/>
      <c r="AU312" s="90"/>
      <c r="AV312" s="90"/>
      <c r="AW312" s="90"/>
      <c r="AX312" s="90"/>
      <c r="AY312" s="90"/>
      <c r="AZ312" s="90"/>
      <c r="BA312" s="90"/>
      <c r="BB312" s="90"/>
      <c r="BC312" s="90"/>
      <c r="BD312" s="90"/>
      <c r="BE312" s="90"/>
      <c r="BF312" s="90"/>
      <c r="BG312" s="90"/>
      <c r="BH312" s="90"/>
      <c r="BI312" s="90"/>
      <c r="BJ312" s="90"/>
      <c r="BK312" s="90"/>
      <c r="BL312" s="90"/>
      <c r="BM312" s="90"/>
      <c r="BN312" s="90"/>
      <c r="BO312" s="90"/>
      <c r="BP312" s="90"/>
      <c r="BQ312" s="90"/>
      <c r="BR312" s="90"/>
      <c r="BS312" s="90"/>
      <c r="BT312" s="90"/>
      <c r="BU312" s="90"/>
      <c r="BV312" s="90"/>
      <c r="BW312" s="90"/>
      <c r="BX312" s="90"/>
      <c r="BY312" s="90"/>
      <c r="BZ312" s="90"/>
      <c r="CA312" s="90"/>
      <c r="CB312" s="90"/>
      <c r="CC312" s="90"/>
      <c r="CD312" s="90"/>
      <c r="CE312" s="90"/>
      <c r="CF312" s="90"/>
      <c r="CG312" s="90"/>
      <c r="CH312" s="90"/>
      <c r="CI312" s="90"/>
      <c r="CJ312" s="90"/>
      <c r="CK312" s="90"/>
      <c r="CL312" s="90"/>
      <c r="CM312" s="90"/>
      <c r="CN312" s="90"/>
      <c r="CO312" s="90"/>
      <c r="CP312" s="90"/>
      <c r="CQ312" s="90"/>
      <c r="CR312" s="90"/>
      <c r="CS312" s="90"/>
      <c r="CT312" s="90"/>
      <c r="CU312" s="90"/>
      <c r="CV312" s="90"/>
      <c r="CW312" s="90"/>
      <c r="CX312" s="90"/>
    </row>
    <row r="313" spans="3:102" ht="23.25" x14ac:dyDescent="0.35"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  <c r="AD313" s="90"/>
      <c r="AE313" s="90"/>
      <c r="AF313" s="90"/>
      <c r="AG313" s="90"/>
      <c r="AH313" s="90"/>
      <c r="AI313" s="90"/>
      <c r="AJ313" s="90"/>
      <c r="AK313" s="90"/>
      <c r="AL313" s="90"/>
      <c r="AM313" s="90"/>
      <c r="AN313" s="90"/>
      <c r="AO313" s="90"/>
      <c r="AP313" s="90"/>
      <c r="AQ313" s="90"/>
      <c r="AR313" s="90"/>
      <c r="AS313" s="90"/>
      <c r="AT313" s="90"/>
      <c r="AU313" s="90"/>
      <c r="AV313" s="90"/>
      <c r="AW313" s="90"/>
      <c r="AX313" s="90"/>
      <c r="AY313" s="90"/>
      <c r="AZ313" s="90"/>
      <c r="BA313" s="90"/>
      <c r="BB313" s="90"/>
      <c r="BC313" s="90"/>
      <c r="BD313" s="90"/>
      <c r="BE313" s="90"/>
      <c r="BF313" s="90"/>
      <c r="BG313" s="90"/>
      <c r="BH313" s="90"/>
      <c r="BI313" s="90"/>
      <c r="BJ313" s="90"/>
      <c r="BK313" s="90"/>
      <c r="BL313" s="90"/>
      <c r="BM313" s="90"/>
      <c r="BN313" s="90"/>
      <c r="BO313" s="90"/>
      <c r="BP313" s="90"/>
      <c r="BQ313" s="90"/>
      <c r="BR313" s="90"/>
      <c r="BS313" s="90"/>
      <c r="BT313" s="90"/>
      <c r="BU313" s="90"/>
      <c r="BV313" s="90"/>
      <c r="BW313" s="90"/>
      <c r="BX313" s="90"/>
      <c r="BY313" s="90"/>
      <c r="BZ313" s="90"/>
      <c r="CA313" s="90"/>
      <c r="CB313" s="90"/>
      <c r="CC313" s="90"/>
      <c r="CD313" s="90"/>
      <c r="CE313" s="90"/>
      <c r="CF313" s="90"/>
      <c r="CG313" s="90"/>
      <c r="CH313" s="90"/>
      <c r="CI313" s="90"/>
      <c r="CJ313" s="90"/>
      <c r="CK313" s="90"/>
      <c r="CL313" s="90"/>
      <c r="CM313" s="90"/>
      <c r="CN313" s="90"/>
      <c r="CO313" s="90"/>
      <c r="CP313" s="90"/>
      <c r="CQ313" s="90"/>
      <c r="CR313" s="90"/>
      <c r="CS313" s="90"/>
      <c r="CT313" s="90"/>
      <c r="CU313" s="90"/>
      <c r="CV313" s="90"/>
      <c r="CW313" s="90"/>
      <c r="CX313" s="90"/>
    </row>
    <row r="314" spans="3:102" ht="23.25" x14ac:dyDescent="0.35"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  <c r="AD314" s="90"/>
      <c r="AE314" s="90"/>
      <c r="AF314" s="90"/>
      <c r="AG314" s="90"/>
      <c r="AH314" s="90"/>
      <c r="AI314" s="90"/>
      <c r="AJ314" s="90"/>
      <c r="AK314" s="90"/>
      <c r="AL314" s="90"/>
      <c r="AM314" s="90"/>
      <c r="AN314" s="90"/>
      <c r="AO314" s="90"/>
      <c r="AP314" s="90"/>
      <c r="AQ314" s="90"/>
      <c r="AR314" s="90"/>
      <c r="AS314" s="90"/>
      <c r="AT314" s="90"/>
      <c r="AU314" s="90"/>
      <c r="AV314" s="90"/>
      <c r="AW314" s="90"/>
      <c r="AX314" s="90"/>
      <c r="AY314" s="90"/>
      <c r="AZ314" s="90"/>
      <c r="BA314" s="90"/>
      <c r="BB314" s="90"/>
      <c r="BC314" s="90"/>
      <c r="BD314" s="90"/>
      <c r="BE314" s="90"/>
      <c r="BF314" s="90"/>
      <c r="BG314" s="90"/>
      <c r="BH314" s="90"/>
      <c r="BI314" s="90"/>
      <c r="BJ314" s="90"/>
      <c r="BK314" s="90"/>
      <c r="BL314" s="90"/>
      <c r="BM314" s="90"/>
      <c r="BN314" s="90"/>
      <c r="BO314" s="90"/>
      <c r="BP314" s="90"/>
      <c r="BQ314" s="90"/>
      <c r="BR314" s="90"/>
      <c r="BS314" s="90"/>
      <c r="BT314" s="90"/>
      <c r="BU314" s="90"/>
      <c r="BV314" s="90"/>
      <c r="BW314" s="90"/>
      <c r="BX314" s="90"/>
      <c r="BY314" s="90"/>
      <c r="BZ314" s="90"/>
      <c r="CA314" s="90"/>
      <c r="CB314" s="90"/>
      <c r="CC314" s="90"/>
      <c r="CD314" s="90"/>
      <c r="CE314" s="90"/>
      <c r="CF314" s="90"/>
      <c r="CG314" s="90"/>
      <c r="CH314" s="90"/>
      <c r="CI314" s="90"/>
      <c r="CJ314" s="90"/>
      <c r="CK314" s="90"/>
      <c r="CL314" s="90"/>
      <c r="CM314" s="90"/>
      <c r="CN314" s="90"/>
      <c r="CO314" s="90"/>
      <c r="CP314" s="90"/>
      <c r="CQ314" s="90"/>
      <c r="CR314" s="90"/>
      <c r="CS314" s="90"/>
      <c r="CT314" s="90"/>
      <c r="CU314" s="90"/>
      <c r="CV314" s="90"/>
      <c r="CW314" s="90"/>
      <c r="CX314" s="90"/>
    </row>
    <row r="315" spans="3:102" ht="23.25" x14ac:dyDescent="0.35"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  <c r="AH315" s="90"/>
      <c r="AI315" s="90"/>
      <c r="AJ315" s="90"/>
      <c r="AK315" s="90"/>
      <c r="AL315" s="90"/>
      <c r="AM315" s="90"/>
      <c r="AN315" s="90"/>
      <c r="AO315" s="90"/>
      <c r="AP315" s="90"/>
      <c r="AQ315" s="90"/>
      <c r="AR315" s="90"/>
      <c r="AS315" s="90"/>
      <c r="AT315" s="90"/>
      <c r="AU315" s="90"/>
      <c r="AV315" s="90"/>
      <c r="AW315" s="90"/>
      <c r="AX315" s="90"/>
      <c r="AY315" s="90"/>
      <c r="AZ315" s="90"/>
      <c r="BA315" s="90"/>
      <c r="BB315" s="90"/>
      <c r="BC315" s="90"/>
      <c r="BD315" s="90"/>
      <c r="BE315" s="90"/>
      <c r="BF315" s="90"/>
      <c r="BG315" s="90"/>
      <c r="BH315" s="90"/>
      <c r="BI315" s="90"/>
      <c r="BJ315" s="90"/>
      <c r="BK315" s="90"/>
      <c r="BL315" s="90"/>
      <c r="BM315" s="90"/>
      <c r="BN315" s="90"/>
      <c r="BO315" s="90"/>
      <c r="BP315" s="90"/>
      <c r="BQ315" s="90"/>
      <c r="BR315" s="90"/>
      <c r="BS315" s="90"/>
      <c r="BT315" s="90"/>
      <c r="BU315" s="90"/>
      <c r="BV315" s="90"/>
      <c r="BW315" s="90"/>
      <c r="BX315" s="90"/>
      <c r="BY315" s="90"/>
      <c r="BZ315" s="90"/>
      <c r="CA315" s="90"/>
      <c r="CB315" s="90"/>
      <c r="CC315" s="90"/>
      <c r="CD315" s="90"/>
      <c r="CE315" s="90"/>
      <c r="CF315" s="90"/>
      <c r="CG315" s="90"/>
      <c r="CH315" s="90"/>
      <c r="CI315" s="90"/>
      <c r="CJ315" s="90"/>
      <c r="CK315" s="90"/>
      <c r="CL315" s="90"/>
      <c r="CM315" s="90"/>
      <c r="CN315" s="90"/>
      <c r="CO315" s="90"/>
      <c r="CP315" s="90"/>
      <c r="CQ315" s="90"/>
      <c r="CR315" s="90"/>
      <c r="CS315" s="90"/>
      <c r="CT315" s="90"/>
      <c r="CU315" s="90"/>
      <c r="CV315" s="90"/>
      <c r="CW315" s="90"/>
      <c r="CX315" s="90"/>
    </row>
    <row r="316" spans="3:102" ht="23.25" x14ac:dyDescent="0.35"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  <c r="AH316" s="90"/>
      <c r="AI316" s="90"/>
      <c r="AJ316" s="90"/>
      <c r="AK316" s="90"/>
      <c r="AL316" s="90"/>
      <c r="AM316" s="90"/>
      <c r="AN316" s="90"/>
      <c r="AO316" s="90"/>
      <c r="AP316" s="90"/>
      <c r="AQ316" s="90"/>
      <c r="AR316" s="90"/>
      <c r="AS316" s="90"/>
      <c r="AT316" s="90"/>
      <c r="AU316" s="90"/>
      <c r="AV316" s="90"/>
      <c r="AW316" s="90"/>
      <c r="AX316" s="90"/>
      <c r="AY316" s="90"/>
      <c r="AZ316" s="90"/>
      <c r="BA316" s="90"/>
      <c r="BB316" s="90"/>
      <c r="BC316" s="90"/>
      <c r="BD316" s="90"/>
      <c r="BE316" s="90"/>
      <c r="BF316" s="90"/>
      <c r="BG316" s="90"/>
      <c r="BH316" s="90"/>
      <c r="BI316" s="90"/>
      <c r="BJ316" s="90"/>
      <c r="BK316" s="90"/>
      <c r="BL316" s="90"/>
      <c r="BM316" s="90"/>
      <c r="BN316" s="90"/>
      <c r="BO316" s="90"/>
      <c r="BP316" s="90"/>
      <c r="BQ316" s="90"/>
      <c r="BR316" s="90"/>
      <c r="BS316" s="90"/>
      <c r="BT316" s="90"/>
      <c r="BU316" s="90"/>
      <c r="BV316" s="90"/>
      <c r="BW316" s="90"/>
      <c r="BX316" s="90"/>
      <c r="BY316" s="90"/>
      <c r="BZ316" s="90"/>
      <c r="CA316" s="90"/>
      <c r="CB316" s="90"/>
      <c r="CC316" s="90"/>
      <c r="CD316" s="90"/>
      <c r="CE316" s="90"/>
      <c r="CF316" s="90"/>
      <c r="CG316" s="90"/>
      <c r="CH316" s="90"/>
      <c r="CI316" s="90"/>
      <c r="CJ316" s="90"/>
      <c r="CK316" s="90"/>
      <c r="CL316" s="90"/>
      <c r="CM316" s="90"/>
      <c r="CN316" s="90"/>
      <c r="CO316" s="90"/>
      <c r="CP316" s="90"/>
      <c r="CQ316" s="90"/>
      <c r="CR316" s="90"/>
      <c r="CS316" s="90"/>
      <c r="CT316" s="90"/>
      <c r="CU316" s="90"/>
      <c r="CV316" s="90"/>
      <c r="CW316" s="90"/>
      <c r="CX316" s="90"/>
    </row>
    <row r="317" spans="3:102" ht="23.25" x14ac:dyDescent="0.35"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  <c r="AH317" s="90"/>
      <c r="AI317" s="90"/>
      <c r="AJ317" s="90"/>
      <c r="AK317" s="90"/>
      <c r="AL317" s="90"/>
      <c r="AM317" s="90"/>
      <c r="AN317" s="90"/>
      <c r="AO317" s="90"/>
      <c r="AP317" s="90"/>
      <c r="AQ317" s="90"/>
      <c r="AR317" s="90"/>
      <c r="AS317" s="90"/>
      <c r="AT317" s="90"/>
      <c r="AU317" s="90"/>
      <c r="AV317" s="90"/>
      <c r="AW317" s="90"/>
      <c r="AX317" s="90"/>
      <c r="AY317" s="90"/>
      <c r="AZ317" s="90"/>
      <c r="BA317" s="90"/>
      <c r="BB317" s="90"/>
      <c r="BC317" s="90"/>
      <c r="BD317" s="90"/>
      <c r="BE317" s="90"/>
      <c r="BF317" s="90"/>
      <c r="BG317" s="90"/>
      <c r="BH317" s="90"/>
      <c r="BI317" s="90"/>
      <c r="BJ317" s="90"/>
      <c r="BK317" s="90"/>
      <c r="BL317" s="90"/>
      <c r="BM317" s="90"/>
      <c r="BN317" s="90"/>
      <c r="BO317" s="90"/>
      <c r="BP317" s="90"/>
      <c r="BQ317" s="90"/>
      <c r="BR317" s="90"/>
      <c r="BS317" s="90"/>
      <c r="BT317" s="90"/>
      <c r="BU317" s="90"/>
      <c r="BV317" s="90"/>
      <c r="BW317" s="90"/>
      <c r="BX317" s="90"/>
      <c r="BY317" s="90"/>
      <c r="BZ317" s="90"/>
      <c r="CA317" s="90"/>
      <c r="CB317" s="90"/>
      <c r="CC317" s="90"/>
      <c r="CD317" s="90"/>
      <c r="CE317" s="90"/>
      <c r="CF317" s="90"/>
      <c r="CG317" s="90"/>
      <c r="CH317" s="90"/>
      <c r="CI317" s="90"/>
      <c r="CJ317" s="90"/>
      <c r="CK317" s="90"/>
      <c r="CL317" s="90"/>
      <c r="CM317" s="90"/>
      <c r="CN317" s="90"/>
      <c r="CO317" s="90"/>
      <c r="CP317" s="90"/>
      <c r="CQ317" s="90"/>
      <c r="CR317" s="90"/>
      <c r="CS317" s="90"/>
      <c r="CT317" s="90"/>
      <c r="CU317" s="90"/>
      <c r="CV317" s="90"/>
      <c r="CW317" s="90"/>
      <c r="CX317" s="90"/>
    </row>
    <row r="318" spans="3:102" ht="23.25" x14ac:dyDescent="0.35"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  <c r="AD318" s="90"/>
      <c r="AE318" s="90"/>
      <c r="AF318" s="90"/>
      <c r="AG318" s="90"/>
      <c r="AH318" s="90"/>
      <c r="AI318" s="90"/>
      <c r="AJ318" s="90"/>
      <c r="AK318" s="90"/>
      <c r="AL318" s="90"/>
      <c r="AM318" s="90"/>
      <c r="AN318" s="90"/>
      <c r="AO318" s="90"/>
      <c r="AP318" s="90"/>
      <c r="AQ318" s="90"/>
      <c r="AR318" s="90"/>
      <c r="AS318" s="90"/>
      <c r="AT318" s="90"/>
      <c r="AU318" s="90"/>
      <c r="AV318" s="90"/>
      <c r="AW318" s="90"/>
      <c r="AX318" s="90"/>
      <c r="AY318" s="90"/>
      <c r="AZ318" s="90"/>
      <c r="BA318" s="90"/>
      <c r="BB318" s="90"/>
      <c r="BC318" s="90"/>
      <c r="BD318" s="90"/>
      <c r="BE318" s="90"/>
      <c r="BF318" s="90"/>
      <c r="BG318" s="90"/>
      <c r="BH318" s="90"/>
      <c r="BI318" s="90"/>
      <c r="BJ318" s="90"/>
      <c r="BK318" s="90"/>
      <c r="BL318" s="90"/>
      <c r="BM318" s="90"/>
      <c r="BN318" s="90"/>
      <c r="BO318" s="90"/>
      <c r="BP318" s="90"/>
      <c r="BQ318" s="90"/>
      <c r="BR318" s="90"/>
      <c r="BS318" s="90"/>
      <c r="BT318" s="90"/>
      <c r="BU318" s="90"/>
      <c r="BV318" s="90"/>
      <c r="BW318" s="90"/>
      <c r="BX318" s="90"/>
      <c r="BY318" s="90"/>
      <c r="BZ318" s="90"/>
      <c r="CA318" s="90"/>
      <c r="CB318" s="90"/>
      <c r="CC318" s="90"/>
      <c r="CD318" s="90"/>
      <c r="CE318" s="90"/>
      <c r="CF318" s="90"/>
      <c r="CG318" s="90"/>
      <c r="CH318" s="90"/>
      <c r="CI318" s="90"/>
      <c r="CJ318" s="90"/>
      <c r="CK318" s="90"/>
      <c r="CL318" s="90"/>
      <c r="CM318" s="90"/>
      <c r="CN318" s="90"/>
      <c r="CO318" s="90"/>
      <c r="CP318" s="90"/>
      <c r="CQ318" s="90"/>
      <c r="CR318" s="90"/>
      <c r="CS318" s="90"/>
      <c r="CT318" s="90"/>
      <c r="CU318" s="90"/>
      <c r="CV318" s="90"/>
      <c r="CW318" s="90"/>
      <c r="CX318" s="90"/>
    </row>
    <row r="319" spans="3:102" ht="23.25" x14ac:dyDescent="0.35"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  <c r="AD319" s="90"/>
      <c r="AE319" s="90"/>
      <c r="AF319" s="90"/>
      <c r="AG319" s="90"/>
      <c r="AH319" s="90"/>
      <c r="AI319" s="90"/>
      <c r="AJ319" s="90"/>
      <c r="AK319" s="90"/>
      <c r="AL319" s="90"/>
      <c r="AM319" s="90"/>
      <c r="AN319" s="90"/>
      <c r="AO319" s="90"/>
      <c r="AP319" s="90"/>
      <c r="AQ319" s="90"/>
      <c r="AR319" s="90"/>
      <c r="AS319" s="90"/>
      <c r="AT319" s="90"/>
      <c r="AU319" s="90"/>
      <c r="AV319" s="90"/>
      <c r="AW319" s="90"/>
      <c r="AX319" s="90"/>
      <c r="AY319" s="90"/>
      <c r="AZ319" s="90"/>
      <c r="BA319" s="90"/>
      <c r="BB319" s="90"/>
      <c r="BC319" s="90"/>
      <c r="BD319" s="90"/>
      <c r="BE319" s="90"/>
      <c r="BF319" s="90"/>
      <c r="BG319" s="90"/>
      <c r="BH319" s="90"/>
      <c r="BI319" s="90"/>
      <c r="BJ319" s="90"/>
      <c r="BK319" s="90"/>
      <c r="BL319" s="90"/>
      <c r="BM319" s="90"/>
      <c r="BN319" s="90"/>
      <c r="BO319" s="90"/>
      <c r="BP319" s="90"/>
      <c r="BQ319" s="90"/>
      <c r="BR319" s="90"/>
      <c r="BS319" s="90"/>
      <c r="BT319" s="90"/>
      <c r="BU319" s="90"/>
      <c r="BV319" s="90"/>
      <c r="BW319" s="90"/>
      <c r="BX319" s="90"/>
      <c r="BY319" s="90"/>
      <c r="BZ319" s="90"/>
      <c r="CA319" s="90"/>
      <c r="CB319" s="90"/>
      <c r="CC319" s="90"/>
      <c r="CD319" s="90"/>
      <c r="CE319" s="90"/>
      <c r="CF319" s="90"/>
      <c r="CG319" s="90"/>
      <c r="CH319" s="90"/>
      <c r="CI319" s="90"/>
      <c r="CJ319" s="90"/>
      <c r="CK319" s="90"/>
      <c r="CL319" s="90"/>
      <c r="CM319" s="90"/>
      <c r="CN319" s="90"/>
      <c r="CO319" s="90"/>
      <c r="CP319" s="90"/>
      <c r="CQ319" s="90"/>
      <c r="CR319" s="90"/>
      <c r="CS319" s="90"/>
      <c r="CT319" s="90"/>
      <c r="CU319" s="90"/>
      <c r="CV319" s="90"/>
      <c r="CW319" s="90"/>
      <c r="CX319" s="90"/>
    </row>
    <row r="320" spans="3:102" ht="23.25" x14ac:dyDescent="0.35"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  <c r="AD320" s="90"/>
      <c r="AE320" s="90"/>
      <c r="AF320" s="90"/>
      <c r="AG320" s="90"/>
      <c r="AH320" s="90"/>
      <c r="AI320" s="90"/>
      <c r="AJ320" s="90"/>
      <c r="AK320" s="90"/>
      <c r="AL320" s="90"/>
      <c r="AM320" s="90"/>
      <c r="AN320" s="90"/>
      <c r="AO320" s="90"/>
      <c r="AP320" s="90"/>
      <c r="AQ320" s="90"/>
      <c r="AR320" s="90"/>
      <c r="AS320" s="90"/>
      <c r="AT320" s="90"/>
      <c r="AU320" s="90"/>
      <c r="AV320" s="90"/>
      <c r="AW320" s="90"/>
      <c r="AX320" s="90"/>
      <c r="AY320" s="90"/>
      <c r="AZ320" s="90"/>
      <c r="BA320" s="90"/>
      <c r="BB320" s="90"/>
      <c r="BC320" s="90"/>
      <c r="BD320" s="90"/>
      <c r="BE320" s="90"/>
      <c r="BF320" s="90"/>
      <c r="BG320" s="90"/>
      <c r="BH320" s="90"/>
      <c r="BI320" s="90"/>
      <c r="BJ320" s="90"/>
      <c r="BK320" s="90"/>
      <c r="BL320" s="90"/>
      <c r="BM320" s="90"/>
      <c r="BN320" s="90"/>
      <c r="BO320" s="90"/>
      <c r="BP320" s="90"/>
      <c r="BQ320" s="90"/>
      <c r="BR320" s="90"/>
      <c r="BS320" s="90"/>
      <c r="BT320" s="90"/>
      <c r="BU320" s="90"/>
      <c r="BV320" s="90"/>
      <c r="BW320" s="90"/>
      <c r="BX320" s="90"/>
      <c r="BY320" s="90"/>
      <c r="BZ320" s="90"/>
      <c r="CA320" s="90"/>
      <c r="CB320" s="90"/>
      <c r="CC320" s="90"/>
      <c r="CD320" s="90"/>
      <c r="CE320" s="90"/>
      <c r="CF320" s="90"/>
      <c r="CG320" s="90"/>
      <c r="CH320" s="90"/>
      <c r="CI320" s="90"/>
      <c r="CJ320" s="90"/>
      <c r="CK320" s="90"/>
      <c r="CL320" s="90"/>
      <c r="CM320" s="90"/>
      <c r="CN320" s="90"/>
      <c r="CO320" s="90"/>
      <c r="CP320" s="90"/>
      <c r="CQ320" s="90"/>
      <c r="CR320" s="90"/>
      <c r="CS320" s="90"/>
      <c r="CT320" s="90"/>
      <c r="CU320" s="90"/>
      <c r="CV320" s="90"/>
      <c r="CW320" s="90"/>
      <c r="CX320" s="90"/>
    </row>
    <row r="321" spans="3:102" ht="23.25" x14ac:dyDescent="0.35"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  <c r="AD321" s="90"/>
      <c r="AE321" s="90"/>
      <c r="AF321" s="90"/>
      <c r="AG321" s="90"/>
      <c r="AH321" s="90"/>
      <c r="AI321" s="90"/>
      <c r="AJ321" s="90"/>
      <c r="AK321" s="90"/>
      <c r="AL321" s="90"/>
      <c r="AM321" s="90"/>
      <c r="AN321" s="90"/>
      <c r="AO321" s="90"/>
      <c r="AP321" s="90"/>
      <c r="AQ321" s="90"/>
      <c r="AR321" s="90"/>
      <c r="AS321" s="90"/>
      <c r="AT321" s="90"/>
      <c r="AU321" s="90"/>
      <c r="AV321" s="90"/>
      <c r="AW321" s="90"/>
      <c r="AX321" s="90"/>
      <c r="AY321" s="90"/>
      <c r="AZ321" s="90"/>
      <c r="BA321" s="90"/>
      <c r="BB321" s="90"/>
      <c r="BC321" s="90"/>
      <c r="BD321" s="90"/>
      <c r="BE321" s="90"/>
      <c r="BF321" s="90"/>
      <c r="BG321" s="90"/>
      <c r="BH321" s="90"/>
      <c r="BI321" s="90"/>
      <c r="BJ321" s="90"/>
      <c r="BK321" s="90"/>
      <c r="BL321" s="90"/>
      <c r="BM321" s="90"/>
      <c r="BN321" s="90"/>
      <c r="BO321" s="90"/>
      <c r="BP321" s="90"/>
      <c r="BQ321" s="90"/>
      <c r="BR321" s="90"/>
      <c r="BS321" s="90"/>
      <c r="BT321" s="90"/>
      <c r="BU321" s="90"/>
      <c r="BV321" s="90"/>
      <c r="BW321" s="90"/>
      <c r="BX321" s="90"/>
      <c r="BY321" s="90"/>
      <c r="BZ321" s="90"/>
      <c r="CA321" s="90"/>
      <c r="CB321" s="90"/>
      <c r="CC321" s="90"/>
      <c r="CD321" s="90"/>
      <c r="CE321" s="90"/>
      <c r="CF321" s="90"/>
      <c r="CG321" s="90"/>
      <c r="CH321" s="90"/>
      <c r="CI321" s="90"/>
      <c r="CJ321" s="90"/>
      <c r="CK321" s="90"/>
      <c r="CL321" s="90"/>
      <c r="CM321" s="90"/>
      <c r="CN321" s="90"/>
      <c r="CO321" s="90"/>
      <c r="CP321" s="90"/>
      <c r="CQ321" s="90"/>
      <c r="CR321" s="90"/>
      <c r="CS321" s="90"/>
      <c r="CT321" s="90"/>
      <c r="CU321" s="90"/>
      <c r="CV321" s="90"/>
      <c r="CW321" s="90"/>
      <c r="CX321" s="90"/>
    </row>
    <row r="322" spans="3:102" ht="23.25" x14ac:dyDescent="0.35"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  <c r="AD322" s="90"/>
      <c r="AE322" s="90"/>
      <c r="AF322" s="90"/>
      <c r="AG322" s="90"/>
      <c r="AH322" s="90"/>
      <c r="AI322" s="90"/>
      <c r="AJ322" s="90"/>
      <c r="AK322" s="90"/>
      <c r="AL322" s="90"/>
      <c r="AM322" s="90"/>
      <c r="AN322" s="90"/>
      <c r="AO322" s="90"/>
      <c r="AP322" s="90"/>
      <c r="AQ322" s="90"/>
      <c r="AR322" s="90"/>
      <c r="AS322" s="90"/>
      <c r="AT322" s="90"/>
      <c r="AU322" s="90"/>
      <c r="AV322" s="90"/>
      <c r="AW322" s="90"/>
      <c r="AX322" s="90"/>
      <c r="AY322" s="90"/>
      <c r="AZ322" s="90"/>
      <c r="BA322" s="90"/>
      <c r="BB322" s="90"/>
      <c r="BC322" s="90"/>
      <c r="BD322" s="90"/>
      <c r="BE322" s="90"/>
      <c r="BF322" s="90"/>
      <c r="BG322" s="90"/>
      <c r="BH322" s="90"/>
      <c r="BI322" s="90"/>
      <c r="BJ322" s="90"/>
      <c r="BK322" s="90"/>
      <c r="BL322" s="90"/>
      <c r="BM322" s="90"/>
      <c r="BN322" s="90"/>
      <c r="BO322" s="90"/>
      <c r="BP322" s="90"/>
      <c r="BQ322" s="90"/>
      <c r="BR322" s="90"/>
      <c r="BS322" s="90"/>
      <c r="BT322" s="90"/>
      <c r="BU322" s="90"/>
      <c r="BV322" s="90"/>
      <c r="BW322" s="90"/>
      <c r="BX322" s="90"/>
      <c r="BY322" s="90"/>
      <c r="BZ322" s="90"/>
      <c r="CA322" s="90"/>
      <c r="CB322" s="90"/>
      <c r="CC322" s="90"/>
      <c r="CD322" s="90"/>
      <c r="CE322" s="90"/>
      <c r="CF322" s="90"/>
      <c r="CG322" s="90"/>
      <c r="CH322" s="90"/>
      <c r="CI322" s="90"/>
      <c r="CJ322" s="90"/>
      <c r="CK322" s="90"/>
      <c r="CL322" s="90"/>
      <c r="CM322" s="90"/>
      <c r="CN322" s="90"/>
      <c r="CO322" s="90"/>
      <c r="CP322" s="90"/>
      <c r="CQ322" s="90"/>
      <c r="CR322" s="90"/>
      <c r="CS322" s="90"/>
      <c r="CT322" s="90"/>
      <c r="CU322" s="90"/>
      <c r="CV322" s="90"/>
      <c r="CW322" s="90"/>
      <c r="CX322" s="90"/>
    </row>
    <row r="323" spans="3:102" ht="23.25" x14ac:dyDescent="0.35"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  <c r="AD323" s="90"/>
      <c r="AE323" s="90"/>
      <c r="AF323" s="90"/>
      <c r="AG323" s="90"/>
      <c r="AH323" s="90"/>
      <c r="AI323" s="90"/>
      <c r="AJ323" s="90"/>
      <c r="AK323" s="90"/>
      <c r="AL323" s="90"/>
      <c r="AM323" s="90"/>
      <c r="AN323" s="90"/>
      <c r="AO323" s="90"/>
      <c r="AP323" s="90"/>
      <c r="AQ323" s="90"/>
      <c r="AR323" s="90"/>
      <c r="AS323" s="90"/>
      <c r="AT323" s="90"/>
      <c r="AU323" s="90"/>
      <c r="AV323" s="90"/>
      <c r="AW323" s="90"/>
      <c r="AX323" s="90"/>
      <c r="AY323" s="90"/>
      <c r="AZ323" s="90"/>
      <c r="BA323" s="90"/>
      <c r="BB323" s="90"/>
      <c r="BC323" s="90"/>
      <c r="BD323" s="90"/>
      <c r="BE323" s="90"/>
      <c r="BF323" s="90"/>
      <c r="BG323" s="90"/>
      <c r="BH323" s="90"/>
      <c r="BI323" s="90"/>
      <c r="BJ323" s="90"/>
      <c r="BK323" s="90"/>
      <c r="BL323" s="90"/>
      <c r="BM323" s="90"/>
      <c r="BN323" s="90"/>
      <c r="BO323" s="90"/>
      <c r="BP323" s="90"/>
      <c r="BQ323" s="90"/>
      <c r="BR323" s="90"/>
      <c r="BS323" s="90"/>
      <c r="BT323" s="90"/>
      <c r="BU323" s="90"/>
      <c r="BV323" s="90"/>
      <c r="BW323" s="90"/>
      <c r="BX323" s="90"/>
      <c r="BY323" s="90"/>
      <c r="BZ323" s="90"/>
      <c r="CA323" s="90"/>
      <c r="CB323" s="90"/>
      <c r="CC323" s="90"/>
      <c r="CD323" s="90"/>
      <c r="CE323" s="90"/>
      <c r="CF323" s="90"/>
      <c r="CG323" s="90"/>
      <c r="CH323" s="90"/>
      <c r="CI323" s="90"/>
      <c r="CJ323" s="90"/>
      <c r="CK323" s="90"/>
      <c r="CL323" s="90"/>
      <c r="CM323" s="90"/>
      <c r="CN323" s="90"/>
      <c r="CO323" s="90"/>
      <c r="CP323" s="90"/>
      <c r="CQ323" s="90"/>
      <c r="CR323" s="90"/>
      <c r="CS323" s="90"/>
      <c r="CT323" s="90"/>
      <c r="CU323" s="90"/>
      <c r="CV323" s="90"/>
      <c r="CW323" s="90"/>
      <c r="CX323" s="90"/>
    </row>
    <row r="324" spans="3:102" ht="23.25" x14ac:dyDescent="0.35"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  <c r="AD324" s="90"/>
      <c r="AE324" s="90"/>
      <c r="AF324" s="90"/>
      <c r="AG324" s="90"/>
      <c r="AH324" s="90"/>
      <c r="AI324" s="90"/>
      <c r="AJ324" s="90"/>
      <c r="AK324" s="90"/>
      <c r="AL324" s="90"/>
      <c r="AM324" s="90"/>
      <c r="AN324" s="90"/>
      <c r="AO324" s="90"/>
      <c r="AP324" s="90"/>
      <c r="AQ324" s="90"/>
      <c r="AR324" s="90"/>
      <c r="AS324" s="90"/>
      <c r="AT324" s="90"/>
      <c r="AU324" s="90"/>
      <c r="AV324" s="90"/>
      <c r="AW324" s="90"/>
      <c r="AX324" s="90"/>
      <c r="AY324" s="90"/>
      <c r="AZ324" s="90"/>
      <c r="BA324" s="90"/>
      <c r="BB324" s="90"/>
      <c r="BC324" s="90"/>
      <c r="BD324" s="90"/>
      <c r="BE324" s="90"/>
      <c r="BF324" s="90"/>
      <c r="BG324" s="90"/>
      <c r="BH324" s="90"/>
      <c r="BI324" s="90"/>
      <c r="BJ324" s="90"/>
      <c r="BK324" s="90"/>
      <c r="BL324" s="90"/>
      <c r="BM324" s="90"/>
      <c r="BN324" s="90"/>
      <c r="BO324" s="90"/>
      <c r="BP324" s="90"/>
      <c r="BQ324" s="90"/>
      <c r="BR324" s="90"/>
      <c r="BS324" s="90"/>
      <c r="BT324" s="90"/>
      <c r="BU324" s="90"/>
      <c r="BV324" s="90"/>
      <c r="BW324" s="90"/>
      <c r="BX324" s="90"/>
      <c r="BY324" s="90"/>
      <c r="BZ324" s="90"/>
      <c r="CA324" s="90"/>
      <c r="CB324" s="90"/>
      <c r="CC324" s="90"/>
      <c r="CD324" s="90"/>
      <c r="CE324" s="90"/>
      <c r="CF324" s="90"/>
      <c r="CG324" s="90"/>
      <c r="CH324" s="90"/>
      <c r="CI324" s="90"/>
      <c r="CJ324" s="90"/>
      <c r="CK324" s="90"/>
      <c r="CL324" s="90"/>
      <c r="CM324" s="90"/>
      <c r="CN324" s="90"/>
      <c r="CO324" s="90"/>
      <c r="CP324" s="90"/>
      <c r="CQ324" s="90"/>
      <c r="CR324" s="90"/>
      <c r="CS324" s="90"/>
      <c r="CT324" s="90"/>
      <c r="CU324" s="90"/>
      <c r="CV324" s="90"/>
      <c r="CW324" s="90"/>
      <c r="CX324" s="90"/>
    </row>
    <row r="325" spans="3:102" ht="23.25" x14ac:dyDescent="0.35"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  <c r="AD325" s="90"/>
      <c r="AE325" s="90"/>
      <c r="AF325" s="90"/>
      <c r="AG325" s="90"/>
      <c r="AH325" s="90"/>
      <c r="AI325" s="90"/>
      <c r="AJ325" s="90"/>
      <c r="AK325" s="90"/>
      <c r="AL325" s="90"/>
      <c r="AM325" s="90"/>
      <c r="AN325" s="90"/>
      <c r="AO325" s="90"/>
      <c r="AP325" s="90"/>
      <c r="AQ325" s="90"/>
      <c r="AR325" s="90"/>
      <c r="AS325" s="90"/>
      <c r="AT325" s="90"/>
      <c r="AU325" s="90"/>
      <c r="AV325" s="90"/>
      <c r="AW325" s="90"/>
      <c r="AX325" s="90"/>
      <c r="AY325" s="90"/>
      <c r="AZ325" s="90"/>
      <c r="BA325" s="90"/>
      <c r="BB325" s="90"/>
      <c r="BC325" s="90"/>
      <c r="BD325" s="90"/>
      <c r="BE325" s="90"/>
      <c r="BF325" s="90"/>
      <c r="BG325" s="90"/>
      <c r="BH325" s="90"/>
      <c r="BI325" s="90"/>
      <c r="BJ325" s="90"/>
      <c r="BK325" s="90"/>
      <c r="BL325" s="90"/>
      <c r="BM325" s="90"/>
      <c r="BN325" s="90"/>
      <c r="BO325" s="90"/>
      <c r="BP325" s="90"/>
      <c r="BQ325" s="90"/>
      <c r="BR325" s="90"/>
      <c r="BS325" s="90"/>
      <c r="BT325" s="90"/>
      <c r="BU325" s="90"/>
      <c r="BV325" s="90"/>
      <c r="BW325" s="90"/>
      <c r="BX325" s="90"/>
      <c r="BY325" s="90"/>
      <c r="BZ325" s="90"/>
      <c r="CA325" s="90"/>
      <c r="CB325" s="90"/>
      <c r="CC325" s="90"/>
      <c r="CD325" s="90"/>
      <c r="CE325" s="90"/>
      <c r="CF325" s="90"/>
      <c r="CG325" s="90"/>
      <c r="CH325" s="90"/>
      <c r="CI325" s="90"/>
      <c r="CJ325" s="90"/>
      <c r="CK325" s="90"/>
      <c r="CL325" s="90"/>
      <c r="CM325" s="90"/>
      <c r="CN325" s="90"/>
      <c r="CO325" s="90"/>
      <c r="CP325" s="90"/>
      <c r="CQ325" s="90"/>
      <c r="CR325" s="90"/>
      <c r="CS325" s="90"/>
      <c r="CT325" s="90"/>
      <c r="CU325" s="90"/>
      <c r="CV325" s="90"/>
      <c r="CW325" s="90"/>
      <c r="CX325" s="90"/>
    </row>
    <row r="326" spans="3:102" ht="23.25" x14ac:dyDescent="0.35"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  <c r="AD326" s="90"/>
      <c r="AE326" s="90"/>
      <c r="AF326" s="90"/>
      <c r="AG326" s="90"/>
      <c r="AH326" s="90"/>
      <c r="AI326" s="90"/>
      <c r="AJ326" s="90"/>
      <c r="AK326" s="90"/>
      <c r="AL326" s="90"/>
      <c r="AM326" s="90"/>
      <c r="AN326" s="90"/>
      <c r="AO326" s="90"/>
      <c r="AP326" s="90"/>
      <c r="AQ326" s="90"/>
      <c r="AR326" s="90"/>
      <c r="AS326" s="90"/>
      <c r="AT326" s="90"/>
      <c r="AU326" s="90"/>
      <c r="AV326" s="90"/>
      <c r="AW326" s="90"/>
      <c r="AX326" s="90"/>
      <c r="AY326" s="90"/>
      <c r="AZ326" s="90"/>
      <c r="BA326" s="90"/>
      <c r="BB326" s="90"/>
      <c r="BC326" s="90"/>
      <c r="BD326" s="90"/>
      <c r="BE326" s="90"/>
      <c r="BF326" s="90"/>
      <c r="BG326" s="90"/>
      <c r="BH326" s="90"/>
      <c r="BI326" s="90"/>
      <c r="BJ326" s="90"/>
      <c r="BK326" s="90"/>
      <c r="BL326" s="90"/>
      <c r="BM326" s="90"/>
      <c r="BN326" s="90"/>
      <c r="BO326" s="90"/>
      <c r="BP326" s="90"/>
      <c r="BQ326" s="90"/>
      <c r="BR326" s="90"/>
      <c r="BS326" s="90"/>
      <c r="BT326" s="90"/>
      <c r="BU326" s="90"/>
      <c r="BV326" s="90"/>
      <c r="BW326" s="90"/>
      <c r="BX326" s="90"/>
      <c r="BY326" s="90"/>
      <c r="BZ326" s="90"/>
      <c r="CA326" s="90"/>
      <c r="CB326" s="90"/>
      <c r="CC326" s="90"/>
      <c r="CD326" s="90"/>
      <c r="CE326" s="90"/>
      <c r="CF326" s="90"/>
      <c r="CG326" s="90"/>
      <c r="CH326" s="90"/>
      <c r="CI326" s="90"/>
      <c r="CJ326" s="90"/>
      <c r="CK326" s="90"/>
      <c r="CL326" s="90"/>
      <c r="CM326" s="90"/>
      <c r="CN326" s="90"/>
      <c r="CO326" s="90"/>
      <c r="CP326" s="90"/>
      <c r="CQ326" s="90"/>
      <c r="CR326" s="90"/>
      <c r="CS326" s="90"/>
      <c r="CT326" s="90"/>
      <c r="CU326" s="90"/>
      <c r="CV326" s="90"/>
      <c r="CW326" s="90"/>
      <c r="CX326" s="90"/>
    </row>
    <row r="327" spans="3:102" ht="23.25" x14ac:dyDescent="0.35"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  <c r="AH327" s="90"/>
      <c r="AI327" s="90"/>
      <c r="AJ327" s="90"/>
      <c r="AK327" s="90"/>
      <c r="AL327" s="90"/>
      <c r="AM327" s="90"/>
      <c r="AN327" s="90"/>
      <c r="AO327" s="90"/>
      <c r="AP327" s="90"/>
      <c r="AQ327" s="90"/>
      <c r="AR327" s="90"/>
      <c r="AS327" s="90"/>
      <c r="AT327" s="90"/>
      <c r="AU327" s="90"/>
      <c r="AV327" s="90"/>
      <c r="AW327" s="90"/>
      <c r="AX327" s="90"/>
      <c r="AY327" s="90"/>
      <c r="AZ327" s="90"/>
      <c r="BA327" s="90"/>
      <c r="BB327" s="90"/>
      <c r="BC327" s="90"/>
      <c r="BD327" s="90"/>
      <c r="BE327" s="90"/>
      <c r="BF327" s="90"/>
      <c r="BG327" s="90"/>
      <c r="BH327" s="90"/>
      <c r="BI327" s="90"/>
      <c r="BJ327" s="90"/>
      <c r="BK327" s="90"/>
      <c r="BL327" s="90"/>
      <c r="BM327" s="90"/>
      <c r="BN327" s="90"/>
      <c r="BO327" s="90"/>
      <c r="BP327" s="90"/>
      <c r="BQ327" s="90"/>
      <c r="BR327" s="90"/>
      <c r="BS327" s="90"/>
      <c r="BT327" s="90"/>
      <c r="BU327" s="90"/>
      <c r="BV327" s="90"/>
      <c r="BW327" s="90"/>
      <c r="BX327" s="90"/>
      <c r="BY327" s="90"/>
      <c r="BZ327" s="90"/>
      <c r="CA327" s="90"/>
      <c r="CB327" s="90"/>
      <c r="CC327" s="90"/>
      <c r="CD327" s="90"/>
      <c r="CE327" s="90"/>
      <c r="CF327" s="90"/>
      <c r="CG327" s="90"/>
      <c r="CH327" s="90"/>
      <c r="CI327" s="90"/>
      <c r="CJ327" s="90"/>
      <c r="CK327" s="90"/>
      <c r="CL327" s="90"/>
      <c r="CM327" s="90"/>
      <c r="CN327" s="90"/>
      <c r="CO327" s="90"/>
      <c r="CP327" s="90"/>
      <c r="CQ327" s="90"/>
      <c r="CR327" s="90"/>
      <c r="CS327" s="90"/>
      <c r="CT327" s="90"/>
      <c r="CU327" s="90"/>
      <c r="CV327" s="90"/>
      <c r="CW327" s="90"/>
      <c r="CX327" s="90"/>
    </row>
    <row r="328" spans="3:102" ht="23.25" x14ac:dyDescent="0.35"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  <c r="AH328" s="90"/>
      <c r="AI328" s="90"/>
      <c r="AJ328" s="90"/>
      <c r="AK328" s="90"/>
      <c r="AL328" s="90"/>
      <c r="AM328" s="90"/>
      <c r="AN328" s="90"/>
      <c r="AO328" s="90"/>
      <c r="AP328" s="90"/>
      <c r="AQ328" s="90"/>
      <c r="AR328" s="90"/>
      <c r="AS328" s="90"/>
      <c r="AT328" s="90"/>
      <c r="AU328" s="90"/>
      <c r="AV328" s="90"/>
      <c r="AW328" s="90"/>
      <c r="AX328" s="90"/>
      <c r="AY328" s="90"/>
      <c r="AZ328" s="90"/>
      <c r="BA328" s="90"/>
      <c r="BB328" s="90"/>
      <c r="BC328" s="90"/>
      <c r="BD328" s="90"/>
      <c r="BE328" s="90"/>
      <c r="BF328" s="90"/>
      <c r="BG328" s="90"/>
      <c r="BH328" s="90"/>
      <c r="BI328" s="90"/>
      <c r="BJ328" s="90"/>
      <c r="BK328" s="90"/>
      <c r="BL328" s="90"/>
      <c r="BM328" s="90"/>
      <c r="BN328" s="90"/>
      <c r="BO328" s="90"/>
      <c r="BP328" s="90"/>
      <c r="BQ328" s="90"/>
      <c r="BR328" s="90"/>
      <c r="BS328" s="90"/>
      <c r="BT328" s="90"/>
      <c r="BU328" s="90"/>
      <c r="BV328" s="90"/>
      <c r="BW328" s="90"/>
      <c r="BX328" s="90"/>
      <c r="BY328" s="90"/>
      <c r="BZ328" s="90"/>
      <c r="CA328" s="90"/>
      <c r="CB328" s="90"/>
      <c r="CC328" s="90"/>
      <c r="CD328" s="90"/>
      <c r="CE328" s="90"/>
      <c r="CF328" s="90"/>
      <c r="CG328" s="90"/>
      <c r="CH328" s="90"/>
      <c r="CI328" s="90"/>
      <c r="CJ328" s="90"/>
      <c r="CK328" s="90"/>
      <c r="CL328" s="90"/>
      <c r="CM328" s="90"/>
      <c r="CN328" s="90"/>
      <c r="CO328" s="90"/>
      <c r="CP328" s="90"/>
      <c r="CQ328" s="90"/>
      <c r="CR328" s="90"/>
      <c r="CS328" s="90"/>
      <c r="CT328" s="90"/>
      <c r="CU328" s="90"/>
      <c r="CV328" s="90"/>
      <c r="CW328" s="90"/>
      <c r="CX328" s="90"/>
    </row>
    <row r="329" spans="3:102" ht="23.25" x14ac:dyDescent="0.35"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  <c r="AD329" s="90"/>
      <c r="AE329" s="90"/>
      <c r="AF329" s="90"/>
      <c r="AG329" s="90"/>
      <c r="AH329" s="90"/>
      <c r="AI329" s="90"/>
      <c r="AJ329" s="90"/>
      <c r="AK329" s="90"/>
      <c r="AL329" s="90"/>
      <c r="AM329" s="90"/>
      <c r="AN329" s="90"/>
      <c r="AO329" s="90"/>
      <c r="AP329" s="90"/>
      <c r="AQ329" s="90"/>
      <c r="AR329" s="90"/>
      <c r="AS329" s="90"/>
      <c r="AT329" s="90"/>
      <c r="AU329" s="90"/>
      <c r="AV329" s="90"/>
      <c r="AW329" s="90"/>
      <c r="AX329" s="90"/>
      <c r="AY329" s="90"/>
      <c r="AZ329" s="90"/>
      <c r="BA329" s="90"/>
      <c r="BB329" s="90"/>
      <c r="BC329" s="90"/>
      <c r="BD329" s="90"/>
      <c r="BE329" s="90"/>
      <c r="BF329" s="90"/>
      <c r="BG329" s="90"/>
      <c r="BH329" s="90"/>
      <c r="BI329" s="90"/>
      <c r="BJ329" s="90"/>
      <c r="BK329" s="90"/>
      <c r="BL329" s="90"/>
      <c r="BM329" s="90"/>
      <c r="BN329" s="90"/>
      <c r="BO329" s="90"/>
      <c r="BP329" s="90"/>
      <c r="BQ329" s="90"/>
      <c r="BR329" s="90"/>
      <c r="BS329" s="90"/>
      <c r="BT329" s="90"/>
      <c r="BU329" s="90"/>
      <c r="BV329" s="90"/>
      <c r="BW329" s="90"/>
      <c r="BX329" s="90"/>
      <c r="BY329" s="90"/>
      <c r="BZ329" s="90"/>
      <c r="CA329" s="90"/>
      <c r="CB329" s="90"/>
      <c r="CC329" s="90"/>
      <c r="CD329" s="90"/>
      <c r="CE329" s="90"/>
      <c r="CF329" s="90"/>
      <c r="CG329" s="90"/>
      <c r="CH329" s="90"/>
      <c r="CI329" s="90"/>
      <c r="CJ329" s="90"/>
      <c r="CK329" s="90"/>
      <c r="CL329" s="90"/>
      <c r="CM329" s="90"/>
      <c r="CN329" s="90"/>
      <c r="CO329" s="90"/>
      <c r="CP329" s="90"/>
      <c r="CQ329" s="90"/>
      <c r="CR329" s="90"/>
      <c r="CS329" s="90"/>
      <c r="CT329" s="90"/>
      <c r="CU329" s="90"/>
      <c r="CV329" s="90"/>
      <c r="CW329" s="90"/>
      <c r="CX329" s="90"/>
    </row>
    <row r="330" spans="3:102" ht="23.25" x14ac:dyDescent="0.35"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  <c r="AD330" s="90"/>
      <c r="AE330" s="90"/>
      <c r="AF330" s="90"/>
      <c r="AG330" s="90"/>
      <c r="AH330" s="90"/>
      <c r="AI330" s="90"/>
      <c r="AJ330" s="90"/>
      <c r="AK330" s="90"/>
      <c r="AL330" s="90"/>
      <c r="AM330" s="90"/>
      <c r="AN330" s="90"/>
      <c r="AO330" s="90"/>
      <c r="AP330" s="90"/>
      <c r="AQ330" s="90"/>
      <c r="AR330" s="90"/>
      <c r="AS330" s="90"/>
      <c r="AT330" s="90"/>
      <c r="AU330" s="90"/>
      <c r="AV330" s="90"/>
      <c r="AW330" s="90"/>
      <c r="AX330" s="90"/>
      <c r="AY330" s="90"/>
      <c r="AZ330" s="90"/>
      <c r="BA330" s="90"/>
      <c r="BB330" s="90"/>
      <c r="BC330" s="90"/>
      <c r="BD330" s="90"/>
      <c r="BE330" s="90"/>
      <c r="BF330" s="90"/>
      <c r="BG330" s="90"/>
      <c r="BH330" s="90"/>
      <c r="BI330" s="90"/>
      <c r="BJ330" s="90"/>
      <c r="BK330" s="90"/>
      <c r="BL330" s="90"/>
      <c r="BM330" s="90"/>
      <c r="BN330" s="90"/>
      <c r="BO330" s="90"/>
      <c r="BP330" s="90"/>
      <c r="BQ330" s="90"/>
      <c r="BR330" s="90"/>
      <c r="BS330" s="90"/>
      <c r="BT330" s="90"/>
      <c r="BU330" s="90"/>
      <c r="BV330" s="90"/>
      <c r="BW330" s="90"/>
      <c r="BX330" s="90"/>
      <c r="BY330" s="90"/>
      <c r="BZ330" s="90"/>
      <c r="CA330" s="90"/>
      <c r="CB330" s="90"/>
      <c r="CC330" s="90"/>
      <c r="CD330" s="90"/>
      <c r="CE330" s="90"/>
      <c r="CF330" s="90"/>
      <c r="CG330" s="90"/>
      <c r="CH330" s="90"/>
      <c r="CI330" s="90"/>
      <c r="CJ330" s="90"/>
      <c r="CK330" s="90"/>
      <c r="CL330" s="90"/>
      <c r="CM330" s="90"/>
      <c r="CN330" s="90"/>
      <c r="CO330" s="90"/>
      <c r="CP330" s="90"/>
      <c r="CQ330" s="90"/>
      <c r="CR330" s="90"/>
      <c r="CS330" s="90"/>
      <c r="CT330" s="90"/>
      <c r="CU330" s="90"/>
      <c r="CV330" s="90"/>
      <c r="CW330" s="90"/>
      <c r="CX330" s="90"/>
    </row>
    <row r="331" spans="3:102" ht="23.25" x14ac:dyDescent="0.35"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  <c r="AD331" s="90"/>
      <c r="AE331" s="90"/>
      <c r="AF331" s="90"/>
      <c r="AG331" s="90"/>
      <c r="AH331" s="90"/>
      <c r="AI331" s="90"/>
      <c r="AJ331" s="90"/>
      <c r="AK331" s="90"/>
      <c r="AL331" s="90"/>
      <c r="AM331" s="90"/>
      <c r="AN331" s="90"/>
      <c r="AO331" s="90"/>
      <c r="AP331" s="90"/>
      <c r="AQ331" s="90"/>
      <c r="AR331" s="90"/>
      <c r="AS331" s="90"/>
      <c r="AT331" s="90"/>
      <c r="AU331" s="90"/>
      <c r="AV331" s="90"/>
      <c r="AW331" s="90"/>
      <c r="AX331" s="90"/>
      <c r="AY331" s="90"/>
      <c r="AZ331" s="90"/>
      <c r="BA331" s="90"/>
      <c r="BB331" s="90"/>
      <c r="BC331" s="90"/>
      <c r="BD331" s="90"/>
      <c r="BE331" s="90"/>
      <c r="BF331" s="90"/>
      <c r="BG331" s="90"/>
      <c r="BH331" s="90"/>
      <c r="BI331" s="90"/>
      <c r="BJ331" s="90"/>
      <c r="BK331" s="90"/>
      <c r="BL331" s="90"/>
      <c r="BM331" s="90"/>
      <c r="BN331" s="90"/>
      <c r="BO331" s="90"/>
      <c r="BP331" s="90"/>
      <c r="BQ331" s="90"/>
      <c r="BR331" s="90"/>
      <c r="BS331" s="90"/>
      <c r="BT331" s="90"/>
      <c r="BU331" s="90"/>
      <c r="BV331" s="90"/>
      <c r="BW331" s="90"/>
      <c r="BX331" s="90"/>
      <c r="BY331" s="90"/>
      <c r="BZ331" s="90"/>
      <c r="CA331" s="90"/>
      <c r="CB331" s="90"/>
      <c r="CC331" s="90"/>
      <c r="CD331" s="90"/>
      <c r="CE331" s="90"/>
      <c r="CF331" s="90"/>
      <c r="CG331" s="90"/>
      <c r="CH331" s="90"/>
      <c r="CI331" s="90"/>
      <c r="CJ331" s="90"/>
      <c r="CK331" s="90"/>
      <c r="CL331" s="90"/>
      <c r="CM331" s="90"/>
      <c r="CN331" s="90"/>
      <c r="CO331" s="90"/>
      <c r="CP331" s="90"/>
      <c r="CQ331" s="90"/>
      <c r="CR331" s="90"/>
      <c r="CS331" s="90"/>
      <c r="CT331" s="90"/>
      <c r="CU331" s="90"/>
      <c r="CV331" s="90"/>
      <c r="CW331" s="90"/>
      <c r="CX331" s="90"/>
    </row>
    <row r="332" spans="3:102" ht="23.25" x14ac:dyDescent="0.35"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  <c r="AD332" s="90"/>
      <c r="AE332" s="90"/>
      <c r="AF332" s="90"/>
      <c r="AG332" s="90"/>
      <c r="AH332" s="90"/>
      <c r="AI332" s="90"/>
      <c r="AJ332" s="90"/>
      <c r="AK332" s="90"/>
      <c r="AL332" s="90"/>
      <c r="AM332" s="90"/>
      <c r="AN332" s="90"/>
      <c r="AO332" s="90"/>
      <c r="AP332" s="90"/>
      <c r="AQ332" s="90"/>
      <c r="AR332" s="90"/>
      <c r="AS332" s="90"/>
      <c r="AT332" s="90"/>
      <c r="AU332" s="90"/>
      <c r="AV332" s="90"/>
      <c r="AW332" s="90"/>
      <c r="AX332" s="90"/>
      <c r="AY332" s="90"/>
      <c r="AZ332" s="90"/>
      <c r="BA332" s="90"/>
      <c r="BB332" s="90"/>
      <c r="BC332" s="90"/>
      <c r="BD332" s="90"/>
      <c r="BE332" s="90"/>
      <c r="BF332" s="90"/>
      <c r="BG332" s="90"/>
      <c r="BH332" s="90"/>
      <c r="BI332" s="90"/>
      <c r="BJ332" s="90"/>
      <c r="BK332" s="90"/>
      <c r="BL332" s="90"/>
      <c r="BM332" s="90"/>
      <c r="BN332" s="90"/>
      <c r="BO332" s="90"/>
      <c r="BP332" s="90"/>
      <c r="BQ332" s="90"/>
      <c r="BR332" s="90"/>
      <c r="BS332" s="90"/>
      <c r="BT332" s="90"/>
      <c r="BU332" s="90"/>
      <c r="BV332" s="90"/>
      <c r="BW332" s="90"/>
      <c r="BX332" s="90"/>
      <c r="BY332" s="90"/>
      <c r="BZ332" s="90"/>
      <c r="CA332" s="90"/>
      <c r="CB332" s="90"/>
      <c r="CC332" s="90"/>
      <c r="CD332" s="90"/>
      <c r="CE332" s="90"/>
      <c r="CF332" s="90"/>
      <c r="CG332" s="90"/>
      <c r="CH332" s="90"/>
      <c r="CI332" s="90"/>
      <c r="CJ332" s="90"/>
      <c r="CK332" s="90"/>
      <c r="CL332" s="90"/>
      <c r="CM332" s="90"/>
      <c r="CN332" s="90"/>
      <c r="CO332" s="90"/>
      <c r="CP332" s="90"/>
      <c r="CQ332" s="90"/>
      <c r="CR332" s="90"/>
      <c r="CS332" s="90"/>
      <c r="CT332" s="90"/>
      <c r="CU332" s="90"/>
      <c r="CV332" s="90"/>
      <c r="CW332" s="90"/>
      <c r="CX332" s="90"/>
    </row>
    <row r="333" spans="3:102" ht="23.25" x14ac:dyDescent="0.35"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  <c r="AD333" s="90"/>
      <c r="AE333" s="90"/>
      <c r="AF333" s="90"/>
      <c r="AG333" s="90"/>
      <c r="AH333" s="90"/>
      <c r="AI333" s="90"/>
      <c r="AJ333" s="90"/>
      <c r="AK333" s="90"/>
      <c r="AL333" s="90"/>
      <c r="AM333" s="90"/>
      <c r="AN333" s="90"/>
      <c r="AO333" s="90"/>
      <c r="AP333" s="90"/>
      <c r="AQ333" s="90"/>
      <c r="AR333" s="90"/>
      <c r="AS333" s="90"/>
      <c r="AT333" s="90"/>
      <c r="AU333" s="90"/>
      <c r="AV333" s="90"/>
      <c r="AW333" s="90"/>
      <c r="AX333" s="90"/>
      <c r="AY333" s="90"/>
      <c r="AZ333" s="90"/>
      <c r="BA333" s="90"/>
      <c r="BB333" s="90"/>
      <c r="BC333" s="90"/>
      <c r="BD333" s="90"/>
      <c r="BE333" s="90"/>
      <c r="BF333" s="90"/>
      <c r="BG333" s="90"/>
      <c r="BH333" s="90"/>
      <c r="BI333" s="90"/>
      <c r="BJ333" s="90"/>
      <c r="BK333" s="90"/>
      <c r="BL333" s="90"/>
      <c r="BM333" s="90"/>
      <c r="BN333" s="90"/>
      <c r="BO333" s="90"/>
      <c r="BP333" s="90"/>
      <c r="BQ333" s="90"/>
      <c r="BR333" s="90"/>
      <c r="BS333" s="90"/>
      <c r="BT333" s="90"/>
      <c r="BU333" s="90"/>
      <c r="BV333" s="90"/>
      <c r="BW333" s="90"/>
      <c r="BX333" s="90"/>
      <c r="BY333" s="90"/>
      <c r="BZ333" s="90"/>
      <c r="CA333" s="90"/>
      <c r="CB333" s="90"/>
      <c r="CC333" s="90"/>
      <c r="CD333" s="90"/>
      <c r="CE333" s="90"/>
      <c r="CF333" s="90"/>
      <c r="CG333" s="90"/>
      <c r="CH333" s="90"/>
      <c r="CI333" s="90"/>
      <c r="CJ333" s="90"/>
      <c r="CK333" s="90"/>
      <c r="CL333" s="90"/>
      <c r="CM333" s="90"/>
      <c r="CN333" s="90"/>
      <c r="CO333" s="90"/>
      <c r="CP333" s="90"/>
      <c r="CQ333" s="90"/>
      <c r="CR333" s="90"/>
      <c r="CS333" s="90"/>
      <c r="CT333" s="90"/>
      <c r="CU333" s="90"/>
      <c r="CV333" s="90"/>
      <c r="CW333" s="90"/>
      <c r="CX333" s="90"/>
    </row>
    <row r="334" spans="3:102" ht="23.25" x14ac:dyDescent="0.35"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  <c r="AD334" s="90"/>
      <c r="AE334" s="90"/>
      <c r="AF334" s="90"/>
      <c r="AG334" s="90"/>
      <c r="AH334" s="90"/>
      <c r="AI334" s="90"/>
      <c r="AJ334" s="90"/>
      <c r="AK334" s="90"/>
      <c r="AL334" s="90"/>
      <c r="AM334" s="90"/>
      <c r="AN334" s="90"/>
      <c r="AO334" s="90"/>
      <c r="AP334" s="90"/>
      <c r="AQ334" s="90"/>
      <c r="AR334" s="90"/>
      <c r="AS334" s="90"/>
      <c r="AT334" s="90"/>
      <c r="AU334" s="90"/>
      <c r="AV334" s="90"/>
      <c r="AW334" s="90"/>
      <c r="AX334" s="90"/>
      <c r="AY334" s="90"/>
      <c r="AZ334" s="90"/>
      <c r="BA334" s="90"/>
      <c r="BB334" s="90"/>
      <c r="BC334" s="90"/>
      <c r="BD334" s="90"/>
      <c r="BE334" s="90"/>
      <c r="BF334" s="90"/>
      <c r="BG334" s="90"/>
      <c r="BH334" s="90"/>
      <c r="BI334" s="90"/>
      <c r="BJ334" s="90"/>
      <c r="BK334" s="90"/>
      <c r="BL334" s="90"/>
      <c r="BM334" s="90"/>
      <c r="BN334" s="90"/>
      <c r="BO334" s="90"/>
      <c r="BP334" s="90"/>
      <c r="BQ334" s="90"/>
      <c r="BR334" s="90"/>
      <c r="BS334" s="90"/>
      <c r="BT334" s="90"/>
      <c r="BU334" s="90"/>
      <c r="BV334" s="90"/>
      <c r="BW334" s="90"/>
      <c r="BX334" s="90"/>
      <c r="BY334" s="90"/>
      <c r="BZ334" s="90"/>
      <c r="CA334" s="90"/>
      <c r="CB334" s="90"/>
      <c r="CC334" s="90"/>
      <c r="CD334" s="90"/>
      <c r="CE334" s="90"/>
      <c r="CF334" s="90"/>
      <c r="CG334" s="90"/>
      <c r="CH334" s="90"/>
      <c r="CI334" s="90"/>
      <c r="CJ334" s="90"/>
      <c r="CK334" s="90"/>
      <c r="CL334" s="90"/>
      <c r="CM334" s="90"/>
      <c r="CN334" s="90"/>
      <c r="CO334" s="90"/>
      <c r="CP334" s="90"/>
      <c r="CQ334" s="90"/>
      <c r="CR334" s="90"/>
      <c r="CS334" s="90"/>
      <c r="CT334" s="90"/>
      <c r="CU334" s="90"/>
      <c r="CV334" s="90"/>
      <c r="CW334" s="90"/>
      <c r="CX334" s="90"/>
    </row>
    <row r="335" spans="3:102" ht="23.25" x14ac:dyDescent="0.35"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  <c r="AD335" s="90"/>
      <c r="AE335" s="90"/>
      <c r="AF335" s="90"/>
      <c r="AG335" s="90"/>
      <c r="AH335" s="90"/>
      <c r="AI335" s="90"/>
      <c r="AJ335" s="90"/>
      <c r="AK335" s="90"/>
      <c r="AL335" s="90"/>
      <c r="AM335" s="90"/>
      <c r="AN335" s="90"/>
      <c r="AO335" s="90"/>
      <c r="AP335" s="90"/>
      <c r="AQ335" s="90"/>
      <c r="AR335" s="90"/>
      <c r="AS335" s="90"/>
      <c r="AT335" s="90"/>
      <c r="AU335" s="90"/>
      <c r="AV335" s="90"/>
      <c r="AW335" s="90"/>
      <c r="AX335" s="90"/>
      <c r="AY335" s="90"/>
      <c r="AZ335" s="90"/>
      <c r="BA335" s="90"/>
      <c r="BB335" s="90"/>
      <c r="BC335" s="90"/>
      <c r="BD335" s="90"/>
      <c r="BE335" s="90"/>
      <c r="BF335" s="90"/>
      <c r="BG335" s="90"/>
      <c r="BH335" s="90"/>
      <c r="BI335" s="90"/>
      <c r="BJ335" s="90"/>
      <c r="BK335" s="90"/>
      <c r="BL335" s="90"/>
      <c r="BM335" s="90"/>
      <c r="BN335" s="90"/>
      <c r="BO335" s="90"/>
      <c r="BP335" s="90"/>
      <c r="BQ335" s="90"/>
      <c r="BR335" s="90"/>
      <c r="BS335" s="90"/>
      <c r="BT335" s="90"/>
      <c r="BU335" s="90"/>
      <c r="BV335" s="90"/>
      <c r="BW335" s="90"/>
      <c r="BX335" s="90"/>
      <c r="BY335" s="90"/>
      <c r="BZ335" s="90"/>
      <c r="CA335" s="90"/>
      <c r="CB335" s="90"/>
      <c r="CC335" s="90"/>
      <c r="CD335" s="90"/>
      <c r="CE335" s="90"/>
      <c r="CF335" s="90"/>
      <c r="CG335" s="90"/>
      <c r="CH335" s="90"/>
      <c r="CI335" s="90"/>
      <c r="CJ335" s="90"/>
      <c r="CK335" s="90"/>
      <c r="CL335" s="90"/>
      <c r="CM335" s="90"/>
      <c r="CN335" s="90"/>
      <c r="CO335" s="90"/>
      <c r="CP335" s="90"/>
      <c r="CQ335" s="90"/>
      <c r="CR335" s="90"/>
      <c r="CS335" s="90"/>
      <c r="CT335" s="90"/>
      <c r="CU335" s="90"/>
      <c r="CV335" s="90"/>
      <c r="CW335" s="90"/>
      <c r="CX335" s="90"/>
    </row>
    <row r="336" spans="3:102" ht="23.25" x14ac:dyDescent="0.35"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  <c r="AD336" s="90"/>
      <c r="AE336" s="90"/>
      <c r="AF336" s="90"/>
      <c r="AG336" s="90"/>
      <c r="AH336" s="90"/>
      <c r="AI336" s="90"/>
      <c r="AJ336" s="90"/>
      <c r="AK336" s="90"/>
      <c r="AL336" s="90"/>
      <c r="AM336" s="90"/>
      <c r="AN336" s="90"/>
      <c r="AO336" s="90"/>
      <c r="AP336" s="90"/>
      <c r="AQ336" s="90"/>
      <c r="AR336" s="90"/>
      <c r="AS336" s="90"/>
      <c r="AT336" s="90"/>
      <c r="AU336" s="90"/>
      <c r="AV336" s="90"/>
      <c r="AW336" s="90"/>
      <c r="AX336" s="90"/>
      <c r="AY336" s="90"/>
      <c r="AZ336" s="90"/>
      <c r="BA336" s="90"/>
      <c r="BB336" s="90"/>
      <c r="BC336" s="90"/>
      <c r="BD336" s="90"/>
      <c r="BE336" s="90"/>
      <c r="BF336" s="90"/>
      <c r="BG336" s="90"/>
      <c r="BH336" s="90"/>
      <c r="BI336" s="90"/>
      <c r="BJ336" s="90"/>
      <c r="BK336" s="90"/>
      <c r="BL336" s="90"/>
      <c r="BM336" s="90"/>
      <c r="BN336" s="90"/>
      <c r="BO336" s="90"/>
      <c r="BP336" s="90"/>
      <c r="BQ336" s="90"/>
      <c r="BR336" s="90"/>
      <c r="BS336" s="90"/>
      <c r="BT336" s="90"/>
      <c r="BU336" s="90"/>
      <c r="BV336" s="90"/>
      <c r="BW336" s="90"/>
      <c r="BX336" s="90"/>
      <c r="BY336" s="90"/>
      <c r="BZ336" s="90"/>
      <c r="CA336" s="90"/>
      <c r="CB336" s="90"/>
      <c r="CC336" s="90"/>
      <c r="CD336" s="90"/>
      <c r="CE336" s="90"/>
      <c r="CF336" s="90"/>
      <c r="CG336" s="90"/>
      <c r="CH336" s="90"/>
      <c r="CI336" s="90"/>
      <c r="CJ336" s="90"/>
      <c r="CK336" s="90"/>
      <c r="CL336" s="90"/>
      <c r="CM336" s="90"/>
      <c r="CN336" s="90"/>
      <c r="CO336" s="90"/>
      <c r="CP336" s="90"/>
      <c r="CQ336" s="90"/>
      <c r="CR336" s="90"/>
      <c r="CS336" s="90"/>
      <c r="CT336" s="90"/>
      <c r="CU336" s="90"/>
      <c r="CV336" s="90"/>
      <c r="CW336" s="90"/>
      <c r="CX336" s="90"/>
    </row>
    <row r="337" spans="3:102" ht="23.25" x14ac:dyDescent="0.35"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  <c r="AD337" s="90"/>
      <c r="AE337" s="90"/>
      <c r="AF337" s="90"/>
      <c r="AG337" s="90"/>
      <c r="AH337" s="90"/>
      <c r="AI337" s="90"/>
      <c r="AJ337" s="90"/>
      <c r="AK337" s="90"/>
      <c r="AL337" s="90"/>
      <c r="AM337" s="90"/>
      <c r="AN337" s="90"/>
      <c r="AO337" s="90"/>
      <c r="AP337" s="90"/>
      <c r="AQ337" s="90"/>
      <c r="AR337" s="90"/>
      <c r="AS337" s="90"/>
      <c r="AT337" s="90"/>
      <c r="AU337" s="90"/>
      <c r="AV337" s="90"/>
      <c r="AW337" s="90"/>
      <c r="AX337" s="90"/>
      <c r="AY337" s="90"/>
      <c r="AZ337" s="90"/>
      <c r="BA337" s="90"/>
      <c r="BB337" s="90"/>
      <c r="BC337" s="90"/>
      <c r="BD337" s="90"/>
      <c r="BE337" s="90"/>
      <c r="BF337" s="90"/>
      <c r="BG337" s="90"/>
      <c r="BH337" s="90"/>
      <c r="BI337" s="90"/>
      <c r="BJ337" s="90"/>
      <c r="BK337" s="90"/>
      <c r="BL337" s="90"/>
      <c r="BM337" s="90"/>
      <c r="BN337" s="90"/>
      <c r="BO337" s="90"/>
      <c r="BP337" s="90"/>
      <c r="BQ337" s="90"/>
      <c r="BR337" s="90"/>
      <c r="BS337" s="90"/>
      <c r="BT337" s="90"/>
      <c r="BU337" s="90"/>
      <c r="BV337" s="90"/>
      <c r="BW337" s="90"/>
      <c r="BX337" s="90"/>
      <c r="BY337" s="90"/>
      <c r="BZ337" s="90"/>
      <c r="CA337" s="90"/>
      <c r="CB337" s="90"/>
      <c r="CC337" s="90"/>
      <c r="CD337" s="90"/>
      <c r="CE337" s="90"/>
      <c r="CF337" s="90"/>
      <c r="CG337" s="90"/>
      <c r="CH337" s="90"/>
      <c r="CI337" s="90"/>
      <c r="CJ337" s="90"/>
      <c r="CK337" s="90"/>
      <c r="CL337" s="90"/>
      <c r="CM337" s="90"/>
      <c r="CN337" s="90"/>
      <c r="CO337" s="90"/>
      <c r="CP337" s="90"/>
      <c r="CQ337" s="90"/>
      <c r="CR337" s="90"/>
      <c r="CS337" s="90"/>
      <c r="CT337" s="90"/>
      <c r="CU337" s="90"/>
      <c r="CV337" s="90"/>
      <c r="CW337" s="90"/>
      <c r="CX337" s="90"/>
    </row>
    <row r="338" spans="3:102" ht="23.25" x14ac:dyDescent="0.35"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  <c r="AD338" s="90"/>
      <c r="AE338" s="90"/>
      <c r="AF338" s="90"/>
      <c r="AG338" s="90"/>
      <c r="AH338" s="90"/>
      <c r="AI338" s="90"/>
      <c r="AJ338" s="90"/>
      <c r="AK338" s="90"/>
      <c r="AL338" s="90"/>
      <c r="AM338" s="90"/>
      <c r="AN338" s="90"/>
      <c r="AO338" s="90"/>
      <c r="AP338" s="90"/>
      <c r="AQ338" s="90"/>
      <c r="AR338" s="90"/>
      <c r="AS338" s="90"/>
      <c r="AT338" s="90"/>
      <c r="AU338" s="90"/>
      <c r="AV338" s="90"/>
      <c r="AW338" s="90"/>
      <c r="AX338" s="90"/>
      <c r="AY338" s="90"/>
      <c r="AZ338" s="90"/>
      <c r="BA338" s="90"/>
      <c r="BB338" s="90"/>
      <c r="BC338" s="90"/>
      <c r="BD338" s="90"/>
      <c r="BE338" s="90"/>
      <c r="BF338" s="90"/>
      <c r="BG338" s="90"/>
      <c r="BH338" s="90"/>
      <c r="BI338" s="90"/>
      <c r="BJ338" s="90"/>
      <c r="BK338" s="90"/>
      <c r="BL338" s="90"/>
      <c r="BM338" s="90"/>
      <c r="BN338" s="90"/>
      <c r="BO338" s="90"/>
      <c r="BP338" s="90"/>
      <c r="BQ338" s="90"/>
      <c r="BR338" s="90"/>
      <c r="BS338" s="90"/>
      <c r="BT338" s="90"/>
      <c r="BU338" s="90"/>
      <c r="BV338" s="90"/>
      <c r="BW338" s="90"/>
      <c r="BX338" s="90"/>
      <c r="BY338" s="90"/>
      <c r="BZ338" s="90"/>
      <c r="CA338" s="90"/>
      <c r="CB338" s="90"/>
      <c r="CC338" s="90"/>
      <c r="CD338" s="90"/>
      <c r="CE338" s="90"/>
      <c r="CF338" s="90"/>
      <c r="CG338" s="90"/>
      <c r="CH338" s="90"/>
      <c r="CI338" s="90"/>
      <c r="CJ338" s="90"/>
      <c r="CK338" s="90"/>
      <c r="CL338" s="90"/>
      <c r="CM338" s="90"/>
      <c r="CN338" s="90"/>
      <c r="CO338" s="90"/>
      <c r="CP338" s="90"/>
      <c r="CQ338" s="90"/>
      <c r="CR338" s="90"/>
      <c r="CS338" s="90"/>
      <c r="CT338" s="90"/>
      <c r="CU338" s="90"/>
      <c r="CV338" s="90"/>
      <c r="CW338" s="90"/>
      <c r="CX338" s="90"/>
    </row>
    <row r="339" spans="3:102" ht="23.25" x14ac:dyDescent="0.35"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  <c r="AD339" s="90"/>
      <c r="AE339" s="90"/>
      <c r="AF339" s="90"/>
      <c r="AG339" s="90"/>
      <c r="AH339" s="90"/>
      <c r="AI339" s="90"/>
      <c r="AJ339" s="90"/>
      <c r="AK339" s="90"/>
      <c r="AL339" s="90"/>
      <c r="AM339" s="90"/>
      <c r="AN339" s="90"/>
      <c r="AO339" s="90"/>
      <c r="AP339" s="90"/>
      <c r="AQ339" s="90"/>
      <c r="AR339" s="90"/>
      <c r="AS339" s="90"/>
      <c r="AT339" s="90"/>
      <c r="AU339" s="90"/>
      <c r="AV339" s="90"/>
      <c r="AW339" s="90"/>
      <c r="AX339" s="90"/>
      <c r="AY339" s="90"/>
      <c r="AZ339" s="90"/>
      <c r="BA339" s="90"/>
      <c r="BB339" s="90"/>
      <c r="BC339" s="90"/>
      <c r="BD339" s="90"/>
      <c r="BE339" s="90"/>
      <c r="BF339" s="90"/>
      <c r="BG339" s="90"/>
      <c r="BH339" s="90"/>
      <c r="BI339" s="90"/>
      <c r="BJ339" s="90"/>
      <c r="BK339" s="90"/>
      <c r="BL339" s="90"/>
      <c r="BM339" s="90"/>
      <c r="BN339" s="90"/>
      <c r="BO339" s="90"/>
      <c r="BP339" s="90"/>
      <c r="BQ339" s="90"/>
      <c r="BR339" s="90"/>
      <c r="BS339" s="90"/>
      <c r="BT339" s="90"/>
      <c r="BU339" s="90"/>
      <c r="BV339" s="90"/>
      <c r="BW339" s="90"/>
      <c r="BX339" s="90"/>
      <c r="BY339" s="90"/>
      <c r="BZ339" s="90"/>
      <c r="CA339" s="90"/>
      <c r="CB339" s="90"/>
      <c r="CC339" s="90"/>
      <c r="CD339" s="90"/>
      <c r="CE339" s="90"/>
      <c r="CF339" s="90"/>
      <c r="CG339" s="90"/>
      <c r="CH339" s="90"/>
      <c r="CI339" s="90"/>
      <c r="CJ339" s="90"/>
      <c r="CK339" s="90"/>
      <c r="CL339" s="90"/>
      <c r="CM339" s="90"/>
      <c r="CN339" s="90"/>
      <c r="CO339" s="90"/>
      <c r="CP339" s="90"/>
      <c r="CQ339" s="90"/>
      <c r="CR339" s="90"/>
      <c r="CS339" s="90"/>
      <c r="CT339" s="90"/>
      <c r="CU339" s="90"/>
      <c r="CV339" s="90"/>
      <c r="CW339" s="90"/>
      <c r="CX339" s="90"/>
    </row>
    <row r="340" spans="3:102" ht="23.25" x14ac:dyDescent="0.35"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  <c r="AD340" s="90"/>
      <c r="AE340" s="90"/>
      <c r="AF340" s="90"/>
      <c r="AG340" s="90"/>
      <c r="AH340" s="90"/>
      <c r="AI340" s="90"/>
      <c r="AJ340" s="90"/>
      <c r="AK340" s="90"/>
      <c r="AL340" s="90"/>
      <c r="AM340" s="90"/>
      <c r="AN340" s="90"/>
      <c r="AO340" s="90"/>
      <c r="AP340" s="90"/>
      <c r="AQ340" s="90"/>
      <c r="AR340" s="90"/>
      <c r="AS340" s="90"/>
      <c r="AT340" s="90"/>
      <c r="AU340" s="90"/>
      <c r="AV340" s="90"/>
      <c r="AW340" s="90"/>
      <c r="AX340" s="90"/>
      <c r="AY340" s="90"/>
      <c r="AZ340" s="90"/>
      <c r="BA340" s="90"/>
      <c r="BB340" s="90"/>
      <c r="BC340" s="90"/>
      <c r="BD340" s="90"/>
      <c r="BE340" s="90"/>
      <c r="BF340" s="90"/>
      <c r="BG340" s="90"/>
      <c r="BH340" s="90"/>
      <c r="BI340" s="90"/>
      <c r="BJ340" s="90"/>
      <c r="BK340" s="90"/>
      <c r="BL340" s="90"/>
      <c r="BM340" s="90"/>
      <c r="BN340" s="90"/>
      <c r="BO340" s="90"/>
      <c r="BP340" s="90"/>
      <c r="BQ340" s="90"/>
      <c r="BR340" s="90"/>
      <c r="BS340" s="90"/>
      <c r="BT340" s="90"/>
      <c r="BU340" s="90"/>
      <c r="BV340" s="90"/>
      <c r="BW340" s="90"/>
      <c r="BX340" s="90"/>
      <c r="BY340" s="90"/>
      <c r="BZ340" s="90"/>
      <c r="CA340" s="90"/>
      <c r="CB340" s="90"/>
      <c r="CC340" s="90"/>
      <c r="CD340" s="90"/>
      <c r="CE340" s="90"/>
      <c r="CF340" s="90"/>
      <c r="CG340" s="90"/>
      <c r="CH340" s="90"/>
      <c r="CI340" s="90"/>
      <c r="CJ340" s="90"/>
      <c r="CK340" s="90"/>
      <c r="CL340" s="90"/>
      <c r="CM340" s="90"/>
      <c r="CN340" s="90"/>
      <c r="CO340" s="90"/>
      <c r="CP340" s="90"/>
      <c r="CQ340" s="90"/>
      <c r="CR340" s="90"/>
      <c r="CS340" s="90"/>
      <c r="CT340" s="90"/>
      <c r="CU340" s="90"/>
      <c r="CV340" s="90"/>
      <c r="CW340" s="90"/>
      <c r="CX340" s="90"/>
    </row>
    <row r="341" spans="3:102" ht="23.25" x14ac:dyDescent="0.35"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  <c r="AD341" s="90"/>
      <c r="AE341" s="90"/>
      <c r="AF341" s="90"/>
      <c r="AG341" s="90"/>
      <c r="AH341" s="90"/>
      <c r="AI341" s="90"/>
      <c r="AJ341" s="90"/>
      <c r="AK341" s="90"/>
      <c r="AL341" s="90"/>
      <c r="AM341" s="90"/>
      <c r="AN341" s="90"/>
      <c r="AO341" s="90"/>
      <c r="AP341" s="90"/>
      <c r="AQ341" s="90"/>
      <c r="AR341" s="90"/>
      <c r="AS341" s="90"/>
      <c r="AT341" s="90"/>
      <c r="AU341" s="90"/>
      <c r="AV341" s="90"/>
      <c r="AW341" s="90"/>
      <c r="AX341" s="90"/>
      <c r="AY341" s="90"/>
      <c r="AZ341" s="90"/>
      <c r="BA341" s="90"/>
      <c r="BB341" s="90"/>
      <c r="BC341" s="90"/>
      <c r="BD341" s="90"/>
      <c r="BE341" s="90"/>
      <c r="BF341" s="90"/>
      <c r="BG341" s="90"/>
      <c r="BH341" s="90"/>
      <c r="BI341" s="90"/>
      <c r="BJ341" s="90"/>
      <c r="BK341" s="90"/>
      <c r="BL341" s="90"/>
      <c r="BM341" s="90"/>
      <c r="BN341" s="90"/>
      <c r="BO341" s="90"/>
      <c r="BP341" s="90"/>
      <c r="BQ341" s="90"/>
      <c r="BR341" s="90"/>
      <c r="BS341" s="90"/>
      <c r="BT341" s="90"/>
      <c r="BU341" s="90"/>
      <c r="BV341" s="90"/>
      <c r="BW341" s="90"/>
      <c r="BX341" s="90"/>
      <c r="BY341" s="90"/>
      <c r="BZ341" s="90"/>
      <c r="CA341" s="90"/>
      <c r="CB341" s="90"/>
      <c r="CC341" s="90"/>
      <c r="CD341" s="90"/>
      <c r="CE341" s="90"/>
      <c r="CF341" s="90"/>
      <c r="CG341" s="90"/>
      <c r="CH341" s="90"/>
      <c r="CI341" s="90"/>
      <c r="CJ341" s="90"/>
      <c r="CK341" s="90"/>
      <c r="CL341" s="90"/>
      <c r="CM341" s="90"/>
      <c r="CN341" s="90"/>
      <c r="CO341" s="90"/>
      <c r="CP341" s="90"/>
      <c r="CQ341" s="90"/>
      <c r="CR341" s="90"/>
      <c r="CS341" s="90"/>
      <c r="CT341" s="90"/>
      <c r="CU341" s="90"/>
      <c r="CV341" s="90"/>
      <c r="CW341" s="90"/>
      <c r="CX341" s="90"/>
    </row>
    <row r="342" spans="3:102" ht="23.25" x14ac:dyDescent="0.35"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  <c r="AD342" s="90"/>
      <c r="AE342" s="90"/>
      <c r="AF342" s="90"/>
      <c r="AG342" s="90"/>
      <c r="AH342" s="90"/>
      <c r="AI342" s="90"/>
      <c r="AJ342" s="90"/>
      <c r="AK342" s="90"/>
      <c r="AL342" s="90"/>
      <c r="AM342" s="90"/>
      <c r="AN342" s="90"/>
      <c r="AO342" s="90"/>
      <c r="AP342" s="90"/>
      <c r="AQ342" s="90"/>
      <c r="AR342" s="90"/>
      <c r="AS342" s="90"/>
      <c r="AT342" s="90"/>
      <c r="AU342" s="90"/>
      <c r="AV342" s="90"/>
      <c r="AW342" s="90"/>
      <c r="AX342" s="90"/>
      <c r="AY342" s="90"/>
      <c r="AZ342" s="90"/>
      <c r="BA342" s="90"/>
      <c r="BB342" s="90"/>
      <c r="BC342" s="90"/>
      <c r="BD342" s="90"/>
      <c r="BE342" s="90"/>
      <c r="BF342" s="90"/>
      <c r="BG342" s="90"/>
      <c r="BH342" s="90"/>
      <c r="BI342" s="90"/>
      <c r="BJ342" s="90"/>
      <c r="BK342" s="90"/>
      <c r="BL342" s="90"/>
      <c r="BM342" s="90"/>
      <c r="BN342" s="90"/>
      <c r="BO342" s="90"/>
      <c r="BP342" s="90"/>
      <c r="BQ342" s="90"/>
      <c r="BR342" s="90"/>
      <c r="BS342" s="90"/>
      <c r="BT342" s="90"/>
      <c r="BU342" s="90"/>
      <c r="BV342" s="90"/>
      <c r="BW342" s="90"/>
      <c r="BX342" s="90"/>
      <c r="BY342" s="90"/>
      <c r="BZ342" s="90"/>
      <c r="CA342" s="90"/>
      <c r="CB342" s="90"/>
      <c r="CC342" s="90"/>
      <c r="CD342" s="90"/>
      <c r="CE342" s="90"/>
      <c r="CF342" s="90"/>
      <c r="CG342" s="90"/>
      <c r="CH342" s="90"/>
      <c r="CI342" s="90"/>
      <c r="CJ342" s="90"/>
      <c r="CK342" s="90"/>
      <c r="CL342" s="90"/>
      <c r="CM342" s="90"/>
      <c r="CN342" s="90"/>
      <c r="CO342" s="90"/>
      <c r="CP342" s="90"/>
      <c r="CQ342" s="90"/>
      <c r="CR342" s="90"/>
      <c r="CS342" s="90"/>
      <c r="CT342" s="90"/>
      <c r="CU342" s="90"/>
      <c r="CV342" s="90"/>
      <c r="CW342" s="90"/>
      <c r="CX342" s="90"/>
    </row>
    <row r="343" spans="3:102" ht="23.25" x14ac:dyDescent="0.35"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  <c r="AD343" s="90"/>
      <c r="AE343" s="90"/>
      <c r="AF343" s="90"/>
      <c r="AG343" s="90"/>
      <c r="AH343" s="90"/>
      <c r="AI343" s="90"/>
      <c r="AJ343" s="90"/>
      <c r="AK343" s="90"/>
      <c r="AL343" s="90"/>
      <c r="AM343" s="90"/>
      <c r="AN343" s="90"/>
      <c r="AO343" s="90"/>
      <c r="AP343" s="90"/>
      <c r="AQ343" s="90"/>
      <c r="AR343" s="90"/>
      <c r="AS343" s="90"/>
      <c r="AT343" s="90"/>
      <c r="AU343" s="90"/>
      <c r="AV343" s="90"/>
      <c r="AW343" s="90"/>
      <c r="AX343" s="90"/>
      <c r="AY343" s="90"/>
      <c r="AZ343" s="90"/>
      <c r="BA343" s="90"/>
      <c r="BB343" s="90"/>
      <c r="BC343" s="90"/>
      <c r="BD343" s="90"/>
      <c r="BE343" s="90"/>
      <c r="BF343" s="90"/>
      <c r="BG343" s="90"/>
      <c r="BH343" s="90"/>
      <c r="BI343" s="90"/>
      <c r="BJ343" s="90"/>
      <c r="BK343" s="90"/>
      <c r="BL343" s="90"/>
      <c r="BM343" s="90"/>
      <c r="BN343" s="90"/>
      <c r="BO343" s="90"/>
      <c r="BP343" s="90"/>
      <c r="BQ343" s="90"/>
      <c r="BR343" s="90"/>
      <c r="BS343" s="90"/>
      <c r="BT343" s="90"/>
      <c r="BU343" s="90"/>
      <c r="BV343" s="90"/>
      <c r="BW343" s="90"/>
      <c r="BX343" s="90"/>
      <c r="BY343" s="90"/>
      <c r="BZ343" s="90"/>
      <c r="CA343" s="90"/>
      <c r="CB343" s="90"/>
      <c r="CC343" s="90"/>
      <c r="CD343" s="90"/>
      <c r="CE343" s="90"/>
      <c r="CF343" s="90"/>
      <c r="CG343" s="90"/>
      <c r="CH343" s="90"/>
      <c r="CI343" s="90"/>
      <c r="CJ343" s="90"/>
      <c r="CK343" s="90"/>
      <c r="CL343" s="90"/>
      <c r="CM343" s="90"/>
      <c r="CN343" s="90"/>
      <c r="CO343" s="90"/>
      <c r="CP343" s="90"/>
      <c r="CQ343" s="90"/>
      <c r="CR343" s="90"/>
      <c r="CS343" s="90"/>
      <c r="CT343" s="90"/>
      <c r="CU343" s="90"/>
      <c r="CV343" s="90"/>
      <c r="CW343" s="90"/>
      <c r="CX343" s="90"/>
    </row>
    <row r="344" spans="3:102" ht="23.25" x14ac:dyDescent="0.35"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  <c r="AD344" s="90"/>
      <c r="AE344" s="90"/>
      <c r="AF344" s="90"/>
      <c r="AG344" s="90"/>
      <c r="AH344" s="90"/>
      <c r="AI344" s="90"/>
      <c r="AJ344" s="90"/>
      <c r="AK344" s="90"/>
      <c r="AL344" s="90"/>
      <c r="AM344" s="90"/>
      <c r="AN344" s="90"/>
      <c r="AO344" s="90"/>
      <c r="AP344" s="90"/>
      <c r="AQ344" s="90"/>
      <c r="AR344" s="90"/>
      <c r="AS344" s="90"/>
      <c r="AT344" s="90"/>
      <c r="AU344" s="90"/>
      <c r="AV344" s="90"/>
      <c r="AW344" s="90"/>
      <c r="AX344" s="90"/>
      <c r="AY344" s="90"/>
      <c r="AZ344" s="90"/>
      <c r="BA344" s="90"/>
      <c r="BB344" s="90"/>
      <c r="BC344" s="90"/>
      <c r="BD344" s="90"/>
      <c r="BE344" s="90"/>
      <c r="BF344" s="90"/>
      <c r="BG344" s="90"/>
      <c r="BH344" s="90"/>
      <c r="BI344" s="90"/>
      <c r="BJ344" s="90"/>
      <c r="BK344" s="90"/>
      <c r="BL344" s="90"/>
      <c r="BM344" s="90"/>
      <c r="BN344" s="90"/>
      <c r="BO344" s="90"/>
      <c r="BP344" s="90"/>
      <c r="BQ344" s="90"/>
      <c r="BR344" s="90"/>
      <c r="BS344" s="90"/>
      <c r="BT344" s="90"/>
      <c r="BU344" s="90"/>
      <c r="BV344" s="90"/>
      <c r="BW344" s="90"/>
      <c r="BX344" s="90"/>
      <c r="BY344" s="90"/>
      <c r="BZ344" s="90"/>
      <c r="CA344" s="90"/>
      <c r="CB344" s="90"/>
      <c r="CC344" s="90"/>
      <c r="CD344" s="90"/>
      <c r="CE344" s="90"/>
      <c r="CF344" s="90"/>
      <c r="CG344" s="90"/>
      <c r="CH344" s="90"/>
      <c r="CI344" s="90"/>
      <c r="CJ344" s="90"/>
      <c r="CK344" s="90"/>
      <c r="CL344" s="90"/>
      <c r="CM344" s="90"/>
      <c r="CN344" s="90"/>
      <c r="CO344" s="90"/>
      <c r="CP344" s="90"/>
      <c r="CQ344" s="90"/>
      <c r="CR344" s="90"/>
      <c r="CS344" s="90"/>
      <c r="CT344" s="90"/>
      <c r="CU344" s="90"/>
      <c r="CV344" s="90"/>
      <c r="CW344" s="90"/>
      <c r="CX344" s="90"/>
    </row>
    <row r="345" spans="3:102" ht="23.25" x14ac:dyDescent="0.35"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  <c r="AD345" s="90"/>
      <c r="AE345" s="90"/>
      <c r="AF345" s="90"/>
      <c r="AG345" s="90"/>
      <c r="AH345" s="90"/>
      <c r="AI345" s="90"/>
      <c r="AJ345" s="90"/>
      <c r="AK345" s="90"/>
      <c r="AL345" s="90"/>
      <c r="AM345" s="90"/>
      <c r="AN345" s="90"/>
      <c r="AO345" s="90"/>
      <c r="AP345" s="90"/>
      <c r="AQ345" s="90"/>
      <c r="AR345" s="90"/>
      <c r="AS345" s="90"/>
      <c r="AT345" s="90"/>
      <c r="AU345" s="90"/>
      <c r="AV345" s="90"/>
      <c r="AW345" s="90"/>
      <c r="AX345" s="90"/>
      <c r="AY345" s="90"/>
      <c r="AZ345" s="90"/>
      <c r="BA345" s="90"/>
      <c r="BB345" s="90"/>
      <c r="BC345" s="90"/>
      <c r="BD345" s="90"/>
      <c r="BE345" s="90"/>
      <c r="BF345" s="90"/>
      <c r="BG345" s="90"/>
      <c r="BH345" s="90"/>
      <c r="BI345" s="90"/>
      <c r="BJ345" s="90"/>
      <c r="BK345" s="90"/>
      <c r="BL345" s="90"/>
      <c r="BM345" s="90"/>
      <c r="BN345" s="90"/>
      <c r="BO345" s="90"/>
      <c r="BP345" s="90"/>
      <c r="BQ345" s="90"/>
      <c r="BR345" s="90"/>
      <c r="BS345" s="90"/>
      <c r="BT345" s="90"/>
      <c r="BU345" s="90"/>
      <c r="BV345" s="90"/>
      <c r="BW345" s="90"/>
      <c r="BX345" s="90"/>
      <c r="BY345" s="90"/>
      <c r="BZ345" s="90"/>
      <c r="CA345" s="90"/>
      <c r="CB345" s="90"/>
      <c r="CC345" s="90"/>
      <c r="CD345" s="90"/>
      <c r="CE345" s="90"/>
      <c r="CF345" s="90"/>
      <c r="CG345" s="90"/>
      <c r="CH345" s="90"/>
      <c r="CI345" s="90"/>
      <c r="CJ345" s="90"/>
      <c r="CK345" s="90"/>
      <c r="CL345" s="90"/>
      <c r="CM345" s="90"/>
      <c r="CN345" s="90"/>
      <c r="CO345" s="90"/>
      <c r="CP345" s="90"/>
      <c r="CQ345" s="90"/>
      <c r="CR345" s="90"/>
      <c r="CS345" s="90"/>
      <c r="CT345" s="90"/>
      <c r="CU345" s="90"/>
      <c r="CV345" s="90"/>
      <c r="CW345" s="90"/>
      <c r="CX345" s="90"/>
    </row>
    <row r="346" spans="3:102" ht="23.25" x14ac:dyDescent="0.35"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  <c r="AD346" s="90"/>
      <c r="AE346" s="90"/>
      <c r="AF346" s="90"/>
      <c r="AG346" s="90"/>
      <c r="AH346" s="90"/>
      <c r="AI346" s="90"/>
      <c r="AJ346" s="90"/>
      <c r="AK346" s="90"/>
      <c r="AL346" s="90"/>
      <c r="AM346" s="90"/>
      <c r="AN346" s="90"/>
      <c r="AO346" s="90"/>
      <c r="AP346" s="90"/>
      <c r="AQ346" s="90"/>
      <c r="AR346" s="90"/>
      <c r="AS346" s="90"/>
      <c r="AT346" s="90"/>
      <c r="AU346" s="90"/>
      <c r="AV346" s="90"/>
      <c r="AW346" s="90"/>
      <c r="AX346" s="90"/>
      <c r="AY346" s="90"/>
      <c r="AZ346" s="90"/>
      <c r="BA346" s="90"/>
      <c r="BB346" s="90"/>
      <c r="BC346" s="90"/>
      <c r="BD346" s="90"/>
      <c r="BE346" s="90"/>
      <c r="BF346" s="90"/>
      <c r="BG346" s="90"/>
      <c r="BH346" s="90"/>
      <c r="BI346" s="90"/>
      <c r="BJ346" s="90"/>
      <c r="BK346" s="90"/>
      <c r="BL346" s="90"/>
      <c r="BM346" s="90"/>
      <c r="BN346" s="90"/>
      <c r="BO346" s="90"/>
      <c r="BP346" s="90"/>
      <c r="BQ346" s="90"/>
      <c r="BR346" s="90"/>
      <c r="BS346" s="90"/>
      <c r="BT346" s="90"/>
      <c r="BU346" s="90"/>
      <c r="BV346" s="90"/>
      <c r="BW346" s="90"/>
      <c r="BX346" s="90"/>
      <c r="BY346" s="90"/>
      <c r="BZ346" s="90"/>
      <c r="CA346" s="90"/>
      <c r="CB346" s="90"/>
      <c r="CC346" s="90"/>
      <c r="CD346" s="90"/>
      <c r="CE346" s="90"/>
      <c r="CF346" s="90"/>
      <c r="CG346" s="90"/>
      <c r="CH346" s="90"/>
      <c r="CI346" s="90"/>
      <c r="CJ346" s="90"/>
      <c r="CK346" s="90"/>
      <c r="CL346" s="90"/>
      <c r="CM346" s="90"/>
      <c r="CN346" s="90"/>
      <c r="CO346" s="90"/>
      <c r="CP346" s="90"/>
      <c r="CQ346" s="90"/>
      <c r="CR346" s="90"/>
      <c r="CS346" s="90"/>
      <c r="CT346" s="90"/>
      <c r="CU346" s="90"/>
      <c r="CV346" s="90"/>
      <c r="CW346" s="90"/>
      <c r="CX346" s="90"/>
    </row>
    <row r="347" spans="3:102" ht="23.25" x14ac:dyDescent="0.35"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  <c r="AD347" s="90"/>
      <c r="AE347" s="90"/>
      <c r="AF347" s="90"/>
      <c r="AG347" s="90"/>
      <c r="AH347" s="90"/>
      <c r="AI347" s="90"/>
      <c r="AJ347" s="90"/>
      <c r="AK347" s="90"/>
      <c r="AL347" s="90"/>
      <c r="AM347" s="90"/>
      <c r="AN347" s="90"/>
      <c r="AO347" s="90"/>
      <c r="AP347" s="90"/>
      <c r="AQ347" s="90"/>
      <c r="AR347" s="90"/>
      <c r="AS347" s="90"/>
      <c r="AT347" s="90"/>
      <c r="AU347" s="90"/>
      <c r="AV347" s="90"/>
      <c r="AW347" s="90"/>
      <c r="AX347" s="90"/>
      <c r="AY347" s="90"/>
      <c r="AZ347" s="90"/>
      <c r="BA347" s="90"/>
      <c r="BB347" s="90"/>
      <c r="BC347" s="90"/>
      <c r="BD347" s="90"/>
      <c r="BE347" s="90"/>
      <c r="BF347" s="90"/>
      <c r="BG347" s="90"/>
      <c r="BH347" s="90"/>
      <c r="BI347" s="90"/>
      <c r="BJ347" s="90"/>
      <c r="BK347" s="90"/>
      <c r="BL347" s="90"/>
      <c r="BM347" s="90"/>
      <c r="BN347" s="90"/>
      <c r="BO347" s="90"/>
      <c r="BP347" s="90"/>
      <c r="BQ347" s="90"/>
      <c r="BR347" s="90"/>
      <c r="BS347" s="90"/>
      <c r="BT347" s="90"/>
      <c r="BU347" s="90"/>
      <c r="BV347" s="90"/>
      <c r="BW347" s="90"/>
      <c r="BX347" s="90"/>
      <c r="BY347" s="90"/>
      <c r="BZ347" s="90"/>
      <c r="CA347" s="90"/>
      <c r="CB347" s="90"/>
      <c r="CC347" s="90"/>
      <c r="CD347" s="90"/>
      <c r="CE347" s="90"/>
      <c r="CF347" s="90"/>
      <c r="CG347" s="90"/>
      <c r="CH347" s="90"/>
      <c r="CI347" s="90"/>
      <c r="CJ347" s="90"/>
      <c r="CK347" s="90"/>
      <c r="CL347" s="90"/>
      <c r="CM347" s="90"/>
      <c r="CN347" s="90"/>
      <c r="CO347" s="90"/>
      <c r="CP347" s="90"/>
      <c r="CQ347" s="90"/>
      <c r="CR347" s="90"/>
      <c r="CS347" s="90"/>
      <c r="CT347" s="90"/>
      <c r="CU347" s="90"/>
      <c r="CV347" s="90"/>
      <c r="CW347" s="90"/>
      <c r="CX347" s="90"/>
    </row>
    <row r="348" spans="3:102" ht="23.25" x14ac:dyDescent="0.35"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  <c r="AD348" s="90"/>
      <c r="AE348" s="90"/>
      <c r="AF348" s="90"/>
      <c r="AG348" s="90"/>
      <c r="AH348" s="90"/>
      <c r="AI348" s="90"/>
      <c r="AJ348" s="90"/>
      <c r="AK348" s="90"/>
      <c r="AL348" s="90"/>
      <c r="AM348" s="90"/>
      <c r="AN348" s="90"/>
      <c r="AO348" s="90"/>
      <c r="AP348" s="90"/>
      <c r="AQ348" s="90"/>
      <c r="AR348" s="90"/>
      <c r="AS348" s="90"/>
      <c r="AT348" s="90"/>
      <c r="AU348" s="90"/>
      <c r="AV348" s="90"/>
      <c r="AW348" s="90"/>
      <c r="AX348" s="90"/>
      <c r="AY348" s="90"/>
      <c r="AZ348" s="90"/>
      <c r="BA348" s="90"/>
      <c r="BB348" s="90"/>
      <c r="BC348" s="90"/>
      <c r="BD348" s="90"/>
      <c r="BE348" s="90"/>
      <c r="BF348" s="90"/>
      <c r="BG348" s="90"/>
      <c r="BH348" s="90"/>
      <c r="BI348" s="90"/>
      <c r="BJ348" s="90"/>
      <c r="BK348" s="90"/>
      <c r="BL348" s="90"/>
      <c r="BM348" s="90"/>
      <c r="BN348" s="90"/>
      <c r="BO348" s="90"/>
      <c r="BP348" s="90"/>
      <c r="BQ348" s="90"/>
      <c r="BR348" s="90"/>
      <c r="BS348" s="90"/>
      <c r="BT348" s="90"/>
      <c r="BU348" s="90"/>
      <c r="BV348" s="90"/>
      <c r="BW348" s="90"/>
      <c r="BX348" s="90"/>
      <c r="BY348" s="90"/>
      <c r="BZ348" s="90"/>
      <c r="CA348" s="90"/>
      <c r="CB348" s="90"/>
      <c r="CC348" s="90"/>
      <c r="CD348" s="90"/>
      <c r="CE348" s="90"/>
      <c r="CF348" s="90"/>
      <c r="CG348" s="90"/>
      <c r="CH348" s="90"/>
      <c r="CI348" s="90"/>
      <c r="CJ348" s="90"/>
      <c r="CK348" s="90"/>
      <c r="CL348" s="90"/>
      <c r="CM348" s="90"/>
      <c r="CN348" s="90"/>
      <c r="CO348" s="90"/>
      <c r="CP348" s="90"/>
      <c r="CQ348" s="90"/>
      <c r="CR348" s="90"/>
      <c r="CS348" s="90"/>
      <c r="CT348" s="90"/>
      <c r="CU348" s="90"/>
      <c r="CV348" s="90"/>
      <c r="CW348" s="90"/>
      <c r="CX348" s="90"/>
    </row>
    <row r="349" spans="3:102" ht="23.25" x14ac:dyDescent="0.35"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  <c r="AD349" s="90"/>
      <c r="AE349" s="90"/>
      <c r="AF349" s="90"/>
      <c r="AG349" s="90"/>
      <c r="AH349" s="90"/>
      <c r="AI349" s="90"/>
      <c r="AJ349" s="90"/>
      <c r="AK349" s="90"/>
      <c r="AL349" s="90"/>
      <c r="AM349" s="90"/>
      <c r="AN349" s="90"/>
      <c r="AO349" s="90"/>
      <c r="AP349" s="90"/>
      <c r="AQ349" s="90"/>
      <c r="AR349" s="90"/>
      <c r="AS349" s="90"/>
      <c r="AT349" s="90"/>
      <c r="AU349" s="90"/>
      <c r="AV349" s="90"/>
      <c r="AW349" s="90"/>
      <c r="AX349" s="90"/>
      <c r="AY349" s="90"/>
      <c r="AZ349" s="90"/>
      <c r="BA349" s="90"/>
      <c r="BB349" s="90"/>
      <c r="BC349" s="90"/>
      <c r="BD349" s="90"/>
      <c r="BE349" s="90"/>
      <c r="BF349" s="90"/>
      <c r="BG349" s="90"/>
      <c r="BH349" s="90"/>
      <c r="BI349" s="90"/>
      <c r="BJ349" s="90"/>
      <c r="BK349" s="90"/>
      <c r="BL349" s="90"/>
      <c r="BM349" s="90"/>
      <c r="BN349" s="90"/>
      <c r="BO349" s="90"/>
      <c r="BP349" s="90"/>
      <c r="BQ349" s="90"/>
      <c r="BR349" s="90"/>
      <c r="BS349" s="90"/>
      <c r="BT349" s="90"/>
      <c r="BU349" s="90"/>
      <c r="BV349" s="90"/>
      <c r="BW349" s="90"/>
      <c r="BX349" s="90"/>
      <c r="BY349" s="90"/>
      <c r="BZ349" s="90"/>
      <c r="CA349" s="90"/>
      <c r="CB349" s="90"/>
      <c r="CC349" s="90"/>
      <c r="CD349" s="90"/>
      <c r="CE349" s="90"/>
      <c r="CF349" s="90"/>
      <c r="CG349" s="90"/>
      <c r="CH349" s="90"/>
      <c r="CI349" s="90"/>
      <c r="CJ349" s="90"/>
      <c r="CK349" s="90"/>
      <c r="CL349" s="90"/>
      <c r="CM349" s="90"/>
      <c r="CN349" s="90"/>
      <c r="CO349" s="90"/>
      <c r="CP349" s="90"/>
      <c r="CQ349" s="90"/>
      <c r="CR349" s="90"/>
      <c r="CS349" s="90"/>
      <c r="CT349" s="90"/>
      <c r="CU349" s="90"/>
      <c r="CV349" s="90"/>
      <c r="CW349" s="90"/>
      <c r="CX349" s="90"/>
    </row>
    <row r="350" spans="3:102" ht="23.25" x14ac:dyDescent="0.35"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  <c r="AD350" s="90"/>
      <c r="AE350" s="90"/>
      <c r="AF350" s="90"/>
      <c r="AG350" s="90"/>
      <c r="AH350" s="90"/>
      <c r="AI350" s="90"/>
      <c r="AJ350" s="90"/>
      <c r="AK350" s="90"/>
      <c r="AL350" s="90"/>
      <c r="AM350" s="90"/>
      <c r="AN350" s="90"/>
      <c r="AO350" s="90"/>
      <c r="AP350" s="90"/>
      <c r="AQ350" s="90"/>
      <c r="AR350" s="90"/>
      <c r="AS350" s="90"/>
      <c r="AT350" s="90"/>
      <c r="AU350" s="90"/>
      <c r="AV350" s="90"/>
      <c r="AW350" s="90"/>
      <c r="AX350" s="90"/>
      <c r="AY350" s="90"/>
      <c r="AZ350" s="90"/>
      <c r="BA350" s="90"/>
      <c r="BB350" s="90"/>
      <c r="BC350" s="90"/>
      <c r="BD350" s="90"/>
      <c r="BE350" s="90"/>
      <c r="BF350" s="90"/>
      <c r="BG350" s="90"/>
      <c r="BH350" s="90"/>
      <c r="BI350" s="90"/>
      <c r="BJ350" s="90"/>
      <c r="BK350" s="90"/>
      <c r="BL350" s="90"/>
      <c r="BM350" s="90"/>
      <c r="BN350" s="90"/>
      <c r="BO350" s="90"/>
      <c r="BP350" s="90"/>
      <c r="BQ350" s="90"/>
      <c r="BR350" s="90"/>
      <c r="BS350" s="90"/>
      <c r="BT350" s="90"/>
      <c r="BU350" s="90"/>
      <c r="BV350" s="90"/>
      <c r="BW350" s="90"/>
      <c r="BX350" s="90"/>
      <c r="BY350" s="90"/>
      <c r="BZ350" s="90"/>
      <c r="CA350" s="90"/>
      <c r="CB350" s="90"/>
      <c r="CC350" s="90"/>
      <c r="CD350" s="90"/>
      <c r="CE350" s="90"/>
      <c r="CF350" s="90"/>
      <c r="CG350" s="90"/>
      <c r="CH350" s="90"/>
      <c r="CI350" s="90"/>
      <c r="CJ350" s="90"/>
      <c r="CK350" s="90"/>
      <c r="CL350" s="90"/>
      <c r="CM350" s="90"/>
      <c r="CN350" s="90"/>
      <c r="CO350" s="90"/>
      <c r="CP350" s="90"/>
      <c r="CQ350" s="90"/>
      <c r="CR350" s="90"/>
      <c r="CS350" s="90"/>
      <c r="CT350" s="90"/>
      <c r="CU350" s="90"/>
      <c r="CV350" s="90"/>
      <c r="CW350" s="90"/>
      <c r="CX350" s="90"/>
    </row>
    <row r="351" spans="3:102" ht="23.25" x14ac:dyDescent="0.35"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  <c r="AD351" s="90"/>
      <c r="AE351" s="90"/>
      <c r="AF351" s="90"/>
      <c r="AG351" s="90"/>
      <c r="AH351" s="90"/>
      <c r="AI351" s="90"/>
      <c r="AJ351" s="90"/>
      <c r="AK351" s="90"/>
      <c r="AL351" s="90"/>
      <c r="AM351" s="90"/>
      <c r="AN351" s="90"/>
      <c r="AO351" s="90"/>
      <c r="AP351" s="90"/>
      <c r="AQ351" s="90"/>
      <c r="AR351" s="90"/>
      <c r="AS351" s="90"/>
      <c r="AT351" s="90"/>
      <c r="AU351" s="90"/>
      <c r="AV351" s="90"/>
      <c r="AW351" s="90"/>
      <c r="AX351" s="90"/>
      <c r="AY351" s="90"/>
      <c r="AZ351" s="90"/>
      <c r="BA351" s="90"/>
      <c r="BB351" s="90"/>
      <c r="BC351" s="90"/>
      <c r="BD351" s="90"/>
      <c r="BE351" s="90"/>
      <c r="BF351" s="90"/>
      <c r="BG351" s="90"/>
      <c r="BH351" s="90"/>
      <c r="BI351" s="90"/>
      <c r="BJ351" s="90"/>
      <c r="BK351" s="90"/>
      <c r="BL351" s="90"/>
      <c r="BM351" s="90"/>
      <c r="BN351" s="90"/>
      <c r="BO351" s="90"/>
      <c r="BP351" s="90"/>
      <c r="BQ351" s="90"/>
      <c r="BR351" s="90"/>
      <c r="BS351" s="90"/>
      <c r="BT351" s="90"/>
      <c r="BU351" s="90"/>
      <c r="BV351" s="90"/>
      <c r="BW351" s="90"/>
      <c r="BX351" s="90"/>
      <c r="BY351" s="90"/>
      <c r="BZ351" s="90"/>
      <c r="CA351" s="90"/>
      <c r="CB351" s="90"/>
      <c r="CC351" s="90"/>
      <c r="CD351" s="90"/>
      <c r="CE351" s="90"/>
      <c r="CF351" s="90"/>
      <c r="CG351" s="90"/>
      <c r="CH351" s="90"/>
      <c r="CI351" s="90"/>
      <c r="CJ351" s="90"/>
      <c r="CK351" s="90"/>
      <c r="CL351" s="90"/>
      <c r="CM351" s="90"/>
      <c r="CN351" s="90"/>
      <c r="CO351" s="90"/>
      <c r="CP351" s="90"/>
      <c r="CQ351" s="90"/>
      <c r="CR351" s="90"/>
      <c r="CS351" s="90"/>
      <c r="CT351" s="90"/>
      <c r="CU351" s="90"/>
      <c r="CV351" s="90"/>
      <c r="CW351" s="90"/>
      <c r="CX351" s="90"/>
    </row>
    <row r="352" spans="3:102" ht="23.25" x14ac:dyDescent="0.35"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  <c r="AD352" s="90"/>
      <c r="AE352" s="90"/>
      <c r="AF352" s="90"/>
      <c r="AG352" s="90"/>
      <c r="AH352" s="90"/>
      <c r="AI352" s="90"/>
      <c r="AJ352" s="90"/>
      <c r="AK352" s="90"/>
      <c r="AL352" s="90"/>
      <c r="AM352" s="90"/>
      <c r="AN352" s="90"/>
      <c r="AO352" s="90"/>
      <c r="AP352" s="90"/>
      <c r="AQ352" s="90"/>
      <c r="AR352" s="90"/>
      <c r="AS352" s="90"/>
      <c r="AT352" s="90"/>
      <c r="AU352" s="90"/>
      <c r="AV352" s="90"/>
      <c r="AW352" s="90"/>
      <c r="AX352" s="90"/>
      <c r="AY352" s="90"/>
      <c r="AZ352" s="90"/>
      <c r="BA352" s="90"/>
      <c r="BB352" s="90"/>
      <c r="BC352" s="90"/>
      <c r="BD352" s="90"/>
      <c r="BE352" s="90"/>
      <c r="BF352" s="90"/>
      <c r="BG352" s="90"/>
      <c r="BH352" s="90"/>
      <c r="BI352" s="90"/>
      <c r="BJ352" s="90"/>
      <c r="BK352" s="90"/>
      <c r="BL352" s="90"/>
      <c r="BM352" s="90"/>
      <c r="BN352" s="90"/>
      <c r="BO352" s="90"/>
      <c r="BP352" s="90"/>
      <c r="BQ352" s="90"/>
      <c r="BR352" s="90"/>
      <c r="BS352" s="90"/>
      <c r="BT352" s="90"/>
      <c r="BU352" s="90"/>
      <c r="BV352" s="90"/>
      <c r="BW352" s="90"/>
      <c r="BX352" s="90"/>
      <c r="BY352" s="90"/>
      <c r="BZ352" s="90"/>
      <c r="CA352" s="90"/>
      <c r="CB352" s="90"/>
      <c r="CC352" s="90"/>
      <c r="CD352" s="90"/>
      <c r="CE352" s="90"/>
      <c r="CF352" s="90"/>
      <c r="CG352" s="90"/>
      <c r="CH352" s="90"/>
      <c r="CI352" s="90"/>
      <c r="CJ352" s="90"/>
      <c r="CK352" s="90"/>
      <c r="CL352" s="90"/>
      <c r="CM352" s="90"/>
      <c r="CN352" s="90"/>
      <c r="CO352" s="90"/>
      <c r="CP352" s="90"/>
      <c r="CQ352" s="90"/>
      <c r="CR352" s="90"/>
      <c r="CS352" s="90"/>
      <c r="CT352" s="90"/>
      <c r="CU352" s="90"/>
      <c r="CV352" s="90"/>
      <c r="CW352" s="90"/>
      <c r="CX352" s="90"/>
    </row>
    <row r="353" spans="3:102" ht="23.25" x14ac:dyDescent="0.35"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  <c r="AD353" s="90"/>
      <c r="AE353" s="90"/>
      <c r="AF353" s="90"/>
      <c r="AG353" s="90"/>
      <c r="AH353" s="90"/>
      <c r="AI353" s="90"/>
      <c r="AJ353" s="90"/>
      <c r="AK353" s="90"/>
      <c r="AL353" s="90"/>
      <c r="AM353" s="90"/>
      <c r="AN353" s="90"/>
      <c r="AO353" s="90"/>
      <c r="AP353" s="90"/>
      <c r="AQ353" s="90"/>
      <c r="AR353" s="90"/>
      <c r="AS353" s="90"/>
      <c r="AT353" s="90"/>
      <c r="AU353" s="90"/>
      <c r="AV353" s="90"/>
      <c r="AW353" s="90"/>
      <c r="AX353" s="90"/>
      <c r="AY353" s="90"/>
      <c r="AZ353" s="90"/>
      <c r="BA353" s="90"/>
      <c r="BB353" s="90"/>
      <c r="BC353" s="90"/>
      <c r="BD353" s="90"/>
      <c r="BE353" s="90"/>
      <c r="BF353" s="90"/>
      <c r="BG353" s="90"/>
      <c r="BH353" s="90"/>
      <c r="BI353" s="90"/>
      <c r="BJ353" s="90"/>
      <c r="BK353" s="90"/>
      <c r="BL353" s="90"/>
      <c r="BM353" s="90"/>
      <c r="BN353" s="90"/>
      <c r="BO353" s="90"/>
      <c r="BP353" s="90"/>
      <c r="BQ353" s="90"/>
      <c r="BR353" s="90"/>
      <c r="BS353" s="90"/>
      <c r="BT353" s="90"/>
      <c r="BU353" s="90"/>
      <c r="BV353" s="90"/>
      <c r="BW353" s="90"/>
      <c r="BX353" s="90"/>
      <c r="BY353" s="90"/>
      <c r="BZ353" s="90"/>
      <c r="CA353" s="90"/>
      <c r="CB353" s="90"/>
      <c r="CC353" s="90"/>
      <c r="CD353" s="90"/>
      <c r="CE353" s="90"/>
      <c r="CF353" s="90"/>
      <c r="CG353" s="90"/>
      <c r="CH353" s="90"/>
      <c r="CI353" s="90"/>
      <c r="CJ353" s="90"/>
      <c r="CK353" s="90"/>
      <c r="CL353" s="90"/>
      <c r="CM353" s="90"/>
      <c r="CN353" s="90"/>
      <c r="CO353" s="90"/>
      <c r="CP353" s="90"/>
      <c r="CQ353" s="90"/>
      <c r="CR353" s="90"/>
      <c r="CS353" s="90"/>
      <c r="CT353" s="90"/>
      <c r="CU353" s="90"/>
      <c r="CV353" s="90"/>
      <c r="CW353" s="90"/>
      <c r="CX353" s="90"/>
    </row>
    <row r="354" spans="3:102" ht="23.25" x14ac:dyDescent="0.35"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  <c r="AD354" s="90"/>
      <c r="AE354" s="90"/>
      <c r="AF354" s="90"/>
      <c r="AG354" s="90"/>
      <c r="AH354" s="90"/>
      <c r="AI354" s="90"/>
      <c r="AJ354" s="90"/>
      <c r="AK354" s="90"/>
      <c r="AL354" s="90"/>
      <c r="AM354" s="90"/>
      <c r="AN354" s="90"/>
      <c r="AO354" s="90"/>
      <c r="AP354" s="90"/>
      <c r="AQ354" s="90"/>
      <c r="AR354" s="90"/>
      <c r="AS354" s="90"/>
      <c r="AT354" s="90"/>
      <c r="AU354" s="90"/>
      <c r="AV354" s="90"/>
      <c r="AW354" s="90"/>
      <c r="AX354" s="90"/>
      <c r="AY354" s="90"/>
      <c r="AZ354" s="90"/>
      <c r="BA354" s="90"/>
      <c r="BB354" s="90"/>
      <c r="BC354" s="90"/>
      <c r="BD354" s="90"/>
      <c r="BE354" s="90"/>
      <c r="BF354" s="90"/>
      <c r="BG354" s="90"/>
      <c r="BH354" s="90"/>
      <c r="BI354" s="90"/>
      <c r="BJ354" s="90"/>
      <c r="BK354" s="90"/>
      <c r="BL354" s="90"/>
      <c r="BM354" s="90"/>
      <c r="BN354" s="90"/>
      <c r="BO354" s="90"/>
      <c r="BP354" s="90"/>
      <c r="BQ354" s="90"/>
      <c r="BR354" s="90"/>
      <c r="BS354" s="90"/>
      <c r="BT354" s="90"/>
      <c r="BU354" s="90"/>
      <c r="BV354" s="90"/>
      <c r="BW354" s="90"/>
      <c r="BX354" s="90"/>
      <c r="BY354" s="90"/>
      <c r="BZ354" s="90"/>
      <c r="CA354" s="90"/>
      <c r="CB354" s="90"/>
      <c r="CC354" s="90"/>
      <c r="CD354" s="90"/>
      <c r="CE354" s="90"/>
      <c r="CF354" s="90"/>
      <c r="CG354" s="90"/>
      <c r="CH354" s="90"/>
      <c r="CI354" s="90"/>
      <c r="CJ354" s="90"/>
      <c r="CK354" s="90"/>
      <c r="CL354" s="90"/>
      <c r="CM354" s="90"/>
      <c r="CN354" s="90"/>
      <c r="CO354" s="90"/>
      <c r="CP354" s="90"/>
      <c r="CQ354" s="90"/>
      <c r="CR354" s="90"/>
      <c r="CS354" s="90"/>
      <c r="CT354" s="90"/>
      <c r="CU354" s="90"/>
      <c r="CV354" s="90"/>
      <c r="CW354" s="90"/>
      <c r="CX354" s="90"/>
    </row>
    <row r="355" spans="3:102" ht="23.25" x14ac:dyDescent="0.35"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  <c r="AD355" s="90"/>
      <c r="AE355" s="90"/>
      <c r="AF355" s="90"/>
      <c r="AG355" s="90"/>
      <c r="AH355" s="90"/>
      <c r="AI355" s="90"/>
      <c r="AJ355" s="90"/>
      <c r="AK355" s="90"/>
      <c r="AL355" s="90"/>
      <c r="AM355" s="90"/>
      <c r="AN355" s="90"/>
      <c r="AO355" s="90"/>
      <c r="AP355" s="90"/>
      <c r="AQ355" s="90"/>
      <c r="AR355" s="90"/>
      <c r="AS355" s="90"/>
      <c r="AT355" s="90"/>
      <c r="AU355" s="90"/>
      <c r="AV355" s="90"/>
      <c r="AW355" s="90"/>
      <c r="AX355" s="90"/>
      <c r="AY355" s="90"/>
      <c r="AZ355" s="90"/>
      <c r="BA355" s="90"/>
      <c r="BB355" s="90"/>
      <c r="BC355" s="90"/>
      <c r="BD355" s="90"/>
      <c r="BE355" s="90"/>
      <c r="BF355" s="90"/>
      <c r="BG355" s="90"/>
      <c r="BH355" s="90"/>
      <c r="BI355" s="90"/>
      <c r="BJ355" s="90"/>
      <c r="BK355" s="90"/>
      <c r="BL355" s="90"/>
      <c r="BM355" s="90"/>
      <c r="BN355" s="90"/>
      <c r="BO355" s="90"/>
      <c r="BP355" s="90"/>
      <c r="BQ355" s="90"/>
      <c r="BR355" s="90"/>
      <c r="BS355" s="90"/>
      <c r="BT355" s="90"/>
      <c r="BU355" s="90"/>
      <c r="BV355" s="90"/>
      <c r="BW355" s="90"/>
      <c r="BX355" s="90"/>
      <c r="BY355" s="90"/>
      <c r="BZ355" s="90"/>
      <c r="CA355" s="90"/>
      <c r="CB355" s="90"/>
      <c r="CC355" s="90"/>
      <c r="CD355" s="90"/>
      <c r="CE355" s="90"/>
      <c r="CF355" s="90"/>
      <c r="CG355" s="90"/>
      <c r="CH355" s="90"/>
      <c r="CI355" s="90"/>
      <c r="CJ355" s="90"/>
      <c r="CK355" s="90"/>
      <c r="CL355" s="90"/>
      <c r="CM355" s="90"/>
      <c r="CN355" s="90"/>
      <c r="CO355" s="90"/>
      <c r="CP355" s="90"/>
      <c r="CQ355" s="90"/>
      <c r="CR355" s="90"/>
      <c r="CS355" s="90"/>
      <c r="CT355" s="90"/>
      <c r="CU355" s="90"/>
      <c r="CV355" s="90"/>
      <c r="CW355" s="90"/>
      <c r="CX355" s="90"/>
    </row>
    <row r="356" spans="3:102" ht="23.25" x14ac:dyDescent="0.35"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  <c r="AH356" s="90"/>
      <c r="AI356" s="90"/>
      <c r="AJ356" s="90"/>
      <c r="AK356" s="90"/>
      <c r="AL356" s="90"/>
      <c r="AM356" s="90"/>
      <c r="AN356" s="90"/>
      <c r="AO356" s="90"/>
      <c r="AP356" s="90"/>
      <c r="AQ356" s="90"/>
      <c r="AR356" s="90"/>
      <c r="AS356" s="90"/>
      <c r="AT356" s="90"/>
      <c r="AU356" s="90"/>
      <c r="AV356" s="90"/>
      <c r="AW356" s="90"/>
      <c r="AX356" s="90"/>
      <c r="AY356" s="90"/>
      <c r="AZ356" s="90"/>
      <c r="BA356" s="90"/>
      <c r="BB356" s="90"/>
      <c r="BC356" s="90"/>
      <c r="BD356" s="90"/>
      <c r="BE356" s="90"/>
      <c r="BF356" s="90"/>
      <c r="BG356" s="90"/>
      <c r="BH356" s="90"/>
      <c r="BI356" s="90"/>
      <c r="BJ356" s="90"/>
      <c r="BK356" s="90"/>
      <c r="BL356" s="90"/>
      <c r="BM356" s="90"/>
      <c r="BN356" s="90"/>
      <c r="BO356" s="90"/>
      <c r="BP356" s="90"/>
      <c r="BQ356" s="90"/>
      <c r="BR356" s="90"/>
      <c r="BS356" s="90"/>
      <c r="BT356" s="90"/>
      <c r="BU356" s="90"/>
      <c r="BV356" s="90"/>
      <c r="BW356" s="90"/>
      <c r="BX356" s="90"/>
      <c r="BY356" s="90"/>
      <c r="BZ356" s="90"/>
      <c r="CA356" s="90"/>
      <c r="CB356" s="90"/>
      <c r="CC356" s="90"/>
      <c r="CD356" s="90"/>
      <c r="CE356" s="90"/>
      <c r="CF356" s="90"/>
      <c r="CG356" s="90"/>
      <c r="CH356" s="90"/>
      <c r="CI356" s="90"/>
      <c r="CJ356" s="90"/>
      <c r="CK356" s="90"/>
      <c r="CL356" s="90"/>
      <c r="CM356" s="90"/>
      <c r="CN356" s="90"/>
      <c r="CO356" s="90"/>
      <c r="CP356" s="90"/>
      <c r="CQ356" s="90"/>
      <c r="CR356" s="90"/>
      <c r="CS356" s="90"/>
      <c r="CT356" s="90"/>
      <c r="CU356" s="90"/>
      <c r="CV356" s="90"/>
      <c r="CW356" s="90"/>
      <c r="CX356" s="90"/>
    </row>
    <row r="357" spans="3:102" ht="23.25" x14ac:dyDescent="0.35"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  <c r="AD357" s="90"/>
      <c r="AE357" s="90"/>
      <c r="AF357" s="90"/>
      <c r="AG357" s="90"/>
      <c r="AH357" s="90"/>
      <c r="AI357" s="90"/>
      <c r="AJ357" s="90"/>
      <c r="AK357" s="90"/>
      <c r="AL357" s="90"/>
      <c r="AM357" s="90"/>
      <c r="AN357" s="90"/>
      <c r="AO357" s="90"/>
      <c r="AP357" s="90"/>
      <c r="AQ357" s="90"/>
      <c r="AR357" s="90"/>
      <c r="AS357" s="90"/>
      <c r="AT357" s="90"/>
      <c r="AU357" s="90"/>
      <c r="AV357" s="90"/>
      <c r="AW357" s="90"/>
      <c r="AX357" s="90"/>
      <c r="AY357" s="90"/>
      <c r="AZ357" s="90"/>
      <c r="BA357" s="90"/>
      <c r="BB357" s="90"/>
      <c r="BC357" s="90"/>
      <c r="BD357" s="90"/>
      <c r="BE357" s="90"/>
      <c r="BF357" s="90"/>
      <c r="BG357" s="90"/>
      <c r="BH357" s="90"/>
      <c r="BI357" s="90"/>
      <c r="BJ357" s="90"/>
      <c r="BK357" s="90"/>
      <c r="BL357" s="90"/>
      <c r="BM357" s="90"/>
      <c r="BN357" s="90"/>
      <c r="BO357" s="90"/>
      <c r="BP357" s="90"/>
      <c r="BQ357" s="90"/>
      <c r="BR357" s="90"/>
      <c r="BS357" s="90"/>
      <c r="BT357" s="90"/>
      <c r="BU357" s="90"/>
      <c r="BV357" s="90"/>
      <c r="BW357" s="90"/>
      <c r="BX357" s="90"/>
      <c r="BY357" s="90"/>
      <c r="BZ357" s="90"/>
      <c r="CA357" s="90"/>
      <c r="CB357" s="90"/>
      <c r="CC357" s="90"/>
      <c r="CD357" s="90"/>
      <c r="CE357" s="90"/>
      <c r="CF357" s="90"/>
      <c r="CG357" s="90"/>
      <c r="CH357" s="90"/>
      <c r="CI357" s="90"/>
      <c r="CJ357" s="90"/>
      <c r="CK357" s="90"/>
      <c r="CL357" s="90"/>
      <c r="CM357" s="90"/>
      <c r="CN357" s="90"/>
      <c r="CO357" s="90"/>
      <c r="CP357" s="90"/>
      <c r="CQ357" s="90"/>
      <c r="CR357" s="90"/>
      <c r="CS357" s="90"/>
      <c r="CT357" s="90"/>
      <c r="CU357" s="90"/>
      <c r="CV357" s="90"/>
      <c r="CW357" s="90"/>
      <c r="CX357" s="90"/>
    </row>
    <row r="358" spans="3:102" ht="23.25" x14ac:dyDescent="0.35"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  <c r="AD358" s="90"/>
      <c r="AE358" s="90"/>
      <c r="AF358" s="90"/>
      <c r="AG358" s="90"/>
      <c r="AH358" s="90"/>
      <c r="AI358" s="90"/>
      <c r="AJ358" s="90"/>
      <c r="AK358" s="90"/>
      <c r="AL358" s="90"/>
      <c r="AM358" s="90"/>
      <c r="AN358" s="90"/>
      <c r="AO358" s="90"/>
      <c r="AP358" s="90"/>
      <c r="AQ358" s="90"/>
      <c r="AR358" s="90"/>
      <c r="AS358" s="90"/>
      <c r="AT358" s="90"/>
      <c r="AU358" s="90"/>
      <c r="AV358" s="90"/>
      <c r="AW358" s="90"/>
      <c r="AX358" s="90"/>
      <c r="AY358" s="90"/>
      <c r="AZ358" s="90"/>
      <c r="BA358" s="90"/>
      <c r="BB358" s="90"/>
      <c r="BC358" s="90"/>
      <c r="BD358" s="90"/>
      <c r="BE358" s="90"/>
      <c r="BF358" s="90"/>
      <c r="BG358" s="90"/>
      <c r="BH358" s="90"/>
      <c r="BI358" s="90"/>
      <c r="BJ358" s="90"/>
      <c r="BK358" s="90"/>
      <c r="BL358" s="90"/>
      <c r="BM358" s="90"/>
      <c r="BN358" s="90"/>
      <c r="BO358" s="90"/>
      <c r="BP358" s="90"/>
      <c r="BQ358" s="90"/>
      <c r="BR358" s="90"/>
      <c r="BS358" s="90"/>
      <c r="BT358" s="90"/>
      <c r="BU358" s="90"/>
      <c r="BV358" s="90"/>
      <c r="BW358" s="90"/>
      <c r="BX358" s="90"/>
      <c r="BY358" s="90"/>
      <c r="BZ358" s="90"/>
      <c r="CA358" s="90"/>
      <c r="CB358" s="90"/>
      <c r="CC358" s="90"/>
      <c r="CD358" s="90"/>
      <c r="CE358" s="90"/>
      <c r="CF358" s="90"/>
      <c r="CG358" s="90"/>
      <c r="CH358" s="90"/>
      <c r="CI358" s="90"/>
      <c r="CJ358" s="90"/>
      <c r="CK358" s="90"/>
      <c r="CL358" s="90"/>
      <c r="CM358" s="90"/>
      <c r="CN358" s="90"/>
      <c r="CO358" s="90"/>
      <c r="CP358" s="90"/>
      <c r="CQ358" s="90"/>
      <c r="CR358" s="90"/>
      <c r="CS358" s="90"/>
      <c r="CT358" s="90"/>
      <c r="CU358" s="90"/>
      <c r="CV358" s="90"/>
      <c r="CW358" s="90"/>
      <c r="CX358" s="90"/>
    </row>
    <row r="359" spans="3:102" ht="23.25" x14ac:dyDescent="0.35"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  <c r="AD359" s="90"/>
      <c r="AE359" s="90"/>
      <c r="AF359" s="90"/>
      <c r="AG359" s="90"/>
      <c r="AH359" s="90"/>
      <c r="AI359" s="90"/>
      <c r="AJ359" s="90"/>
      <c r="AK359" s="90"/>
      <c r="AL359" s="90"/>
      <c r="AM359" s="90"/>
      <c r="AN359" s="90"/>
      <c r="AO359" s="90"/>
      <c r="AP359" s="90"/>
      <c r="AQ359" s="90"/>
      <c r="AR359" s="90"/>
      <c r="AS359" s="90"/>
      <c r="AT359" s="90"/>
      <c r="AU359" s="90"/>
      <c r="AV359" s="90"/>
      <c r="AW359" s="90"/>
      <c r="AX359" s="90"/>
      <c r="AY359" s="90"/>
      <c r="AZ359" s="90"/>
      <c r="BA359" s="90"/>
      <c r="BB359" s="90"/>
      <c r="BC359" s="90"/>
      <c r="BD359" s="90"/>
      <c r="BE359" s="90"/>
      <c r="BF359" s="90"/>
      <c r="BG359" s="90"/>
      <c r="BH359" s="90"/>
      <c r="BI359" s="90"/>
      <c r="BJ359" s="90"/>
      <c r="BK359" s="90"/>
      <c r="BL359" s="90"/>
      <c r="BM359" s="90"/>
      <c r="BN359" s="90"/>
      <c r="BO359" s="90"/>
      <c r="BP359" s="90"/>
      <c r="BQ359" s="90"/>
      <c r="BR359" s="90"/>
      <c r="BS359" s="90"/>
      <c r="BT359" s="90"/>
      <c r="BU359" s="90"/>
      <c r="BV359" s="90"/>
      <c r="BW359" s="90"/>
      <c r="BX359" s="90"/>
      <c r="BY359" s="90"/>
      <c r="BZ359" s="90"/>
      <c r="CA359" s="90"/>
      <c r="CB359" s="90"/>
      <c r="CC359" s="90"/>
      <c r="CD359" s="90"/>
      <c r="CE359" s="90"/>
      <c r="CF359" s="90"/>
      <c r="CG359" s="90"/>
      <c r="CH359" s="90"/>
      <c r="CI359" s="90"/>
      <c r="CJ359" s="90"/>
      <c r="CK359" s="90"/>
      <c r="CL359" s="90"/>
      <c r="CM359" s="90"/>
      <c r="CN359" s="90"/>
      <c r="CO359" s="90"/>
      <c r="CP359" s="90"/>
      <c r="CQ359" s="90"/>
      <c r="CR359" s="90"/>
      <c r="CS359" s="90"/>
      <c r="CT359" s="90"/>
      <c r="CU359" s="90"/>
      <c r="CV359" s="90"/>
      <c r="CW359" s="90"/>
      <c r="CX359" s="90"/>
    </row>
    <row r="360" spans="3:102" ht="23.25" x14ac:dyDescent="0.35"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  <c r="AD360" s="90"/>
      <c r="AE360" s="90"/>
      <c r="AF360" s="90"/>
      <c r="AG360" s="90"/>
      <c r="AH360" s="90"/>
      <c r="AI360" s="90"/>
      <c r="AJ360" s="90"/>
      <c r="AK360" s="90"/>
      <c r="AL360" s="90"/>
      <c r="AM360" s="90"/>
      <c r="AN360" s="90"/>
      <c r="AO360" s="90"/>
      <c r="AP360" s="90"/>
      <c r="AQ360" s="90"/>
      <c r="AR360" s="90"/>
      <c r="AS360" s="90"/>
      <c r="AT360" s="90"/>
      <c r="AU360" s="90"/>
      <c r="AV360" s="90"/>
      <c r="AW360" s="90"/>
      <c r="AX360" s="90"/>
      <c r="AY360" s="90"/>
      <c r="AZ360" s="90"/>
      <c r="BA360" s="90"/>
      <c r="BB360" s="90"/>
      <c r="BC360" s="90"/>
      <c r="BD360" s="90"/>
      <c r="BE360" s="90"/>
      <c r="BF360" s="90"/>
      <c r="BG360" s="90"/>
      <c r="BH360" s="90"/>
      <c r="BI360" s="90"/>
      <c r="BJ360" s="90"/>
      <c r="BK360" s="90"/>
      <c r="BL360" s="90"/>
      <c r="BM360" s="90"/>
      <c r="BN360" s="90"/>
      <c r="BO360" s="90"/>
      <c r="BP360" s="90"/>
      <c r="BQ360" s="90"/>
      <c r="BR360" s="90"/>
      <c r="BS360" s="90"/>
      <c r="BT360" s="90"/>
      <c r="BU360" s="90"/>
      <c r="BV360" s="90"/>
      <c r="BW360" s="90"/>
      <c r="BX360" s="90"/>
      <c r="BY360" s="90"/>
      <c r="BZ360" s="90"/>
      <c r="CA360" s="90"/>
      <c r="CB360" s="90"/>
      <c r="CC360" s="90"/>
      <c r="CD360" s="90"/>
      <c r="CE360" s="90"/>
      <c r="CF360" s="90"/>
      <c r="CG360" s="90"/>
      <c r="CH360" s="90"/>
      <c r="CI360" s="90"/>
      <c r="CJ360" s="90"/>
      <c r="CK360" s="90"/>
      <c r="CL360" s="90"/>
      <c r="CM360" s="90"/>
      <c r="CN360" s="90"/>
      <c r="CO360" s="90"/>
      <c r="CP360" s="90"/>
      <c r="CQ360" s="90"/>
      <c r="CR360" s="90"/>
      <c r="CS360" s="90"/>
      <c r="CT360" s="90"/>
      <c r="CU360" s="90"/>
      <c r="CV360" s="90"/>
      <c r="CW360" s="90"/>
      <c r="CX360" s="90"/>
    </row>
    <row r="361" spans="3:102" ht="23.25" x14ac:dyDescent="0.35"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  <c r="AD361" s="90"/>
      <c r="AE361" s="90"/>
      <c r="AF361" s="90"/>
      <c r="AG361" s="90"/>
      <c r="AH361" s="90"/>
      <c r="AI361" s="90"/>
      <c r="AJ361" s="90"/>
      <c r="AK361" s="90"/>
      <c r="AL361" s="90"/>
      <c r="AM361" s="90"/>
      <c r="AN361" s="90"/>
      <c r="AO361" s="90"/>
      <c r="AP361" s="90"/>
      <c r="AQ361" s="90"/>
      <c r="AR361" s="90"/>
      <c r="AS361" s="90"/>
      <c r="AT361" s="90"/>
      <c r="AU361" s="90"/>
      <c r="AV361" s="90"/>
      <c r="AW361" s="90"/>
      <c r="AX361" s="90"/>
      <c r="AY361" s="90"/>
      <c r="AZ361" s="90"/>
      <c r="BA361" s="90"/>
      <c r="BB361" s="90"/>
      <c r="BC361" s="90"/>
      <c r="BD361" s="90"/>
      <c r="BE361" s="90"/>
      <c r="BF361" s="90"/>
      <c r="BG361" s="90"/>
      <c r="BH361" s="90"/>
      <c r="BI361" s="90"/>
      <c r="BJ361" s="90"/>
      <c r="BK361" s="90"/>
      <c r="BL361" s="90"/>
      <c r="BM361" s="90"/>
      <c r="BN361" s="90"/>
      <c r="BO361" s="90"/>
      <c r="BP361" s="90"/>
      <c r="BQ361" s="90"/>
      <c r="BR361" s="90"/>
      <c r="BS361" s="90"/>
      <c r="BT361" s="90"/>
      <c r="BU361" s="90"/>
      <c r="BV361" s="90"/>
      <c r="BW361" s="90"/>
      <c r="BX361" s="90"/>
      <c r="BY361" s="90"/>
      <c r="BZ361" s="90"/>
      <c r="CA361" s="90"/>
      <c r="CB361" s="90"/>
      <c r="CC361" s="90"/>
      <c r="CD361" s="90"/>
      <c r="CE361" s="90"/>
      <c r="CF361" s="90"/>
      <c r="CG361" s="90"/>
      <c r="CH361" s="90"/>
      <c r="CI361" s="90"/>
      <c r="CJ361" s="90"/>
      <c r="CK361" s="90"/>
      <c r="CL361" s="90"/>
      <c r="CM361" s="90"/>
      <c r="CN361" s="90"/>
      <c r="CO361" s="90"/>
      <c r="CP361" s="90"/>
      <c r="CQ361" s="90"/>
      <c r="CR361" s="90"/>
      <c r="CS361" s="90"/>
      <c r="CT361" s="90"/>
      <c r="CU361" s="90"/>
      <c r="CV361" s="90"/>
      <c r="CW361" s="90"/>
      <c r="CX361" s="90"/>
    </row>
    <row r="362" spans="3:102" ht="23.25" x14ac:dyDescent="0.35"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  <c r="AD362" s="90"/>
      <c r="AE362" s="90"/>
      <c r="AF362" s="90"/>
      <c r="AG362" s="90"/>
      <c r="AH362" s="90"/>
      <c r="AI362" s="90"/>
      <c r="AJ362" s="90"/>
      <c r="AK362" s="90"/>
      <c r="AL362" s="90"/>
      <c r="AM362" s="90"/>
      <c r="AN362" s="90"/>
      <c r="AO362" s="90"/>
      <c r="AP362" s="90"/>
      <c r="AQ362" s="90"/>
      <c r="AR362" s="90"/>
      <c r="AS362" s="90"/>
      <c r="AT362" s="90"/>
      <c r="AU362" s="90"/>
      <c r="AV362" s="90"/>
      <c r="AW362" s="90"/>
      <c r="AX362" s="90"/>
      <c r="AY362" s="90"/>
      <c r="AZ362" s="90"/>
      <c r="BA362" s="90"/>
      <c r="BB362" s="90"/>
      <c r="BC362" s="90"/>
      <c r="BD362" s="90"/>
      <c r="BE362" s="90"/>
      <c r="BF362" s="90"/>
      <c r="BG362" s="90"/>
      <c r="BH362" s="90"/>
      <c r="BI362" s="90"/>
      <c r="BJ362" s="90"/>
      <c r="BK362" s="90"/>
      <c r="BL362" s="90"/>
      <c r="BM362" s="90"/>
      <c r="BN362" s="90"/>
      <c r="BO362" s="90"/>
      <c r="BP362" s="90"/>
      <c r="BQ362" s="90"/>
      <c r="BR362" s="90"/>
      <c r="BS362" s="90"/>
      <c r="BT362" s="90"/>
      <c r="BU362" s="90"/>
      <c r="BV362" s="90"/>
      <c r="BW362" s="90"/>
      <c r="BX362" s="90"/>
      <c r="BY362" s="90"/>
      <c r="BZ362" s="90"/>
      <c r="CA362" s="90"/>
      <c r="CB362" s="90"/>
      <c r="CC362" s="90"/>
      <c r="CD362" s="90"/>
      <c r="CE362" s="90"/>
      <c r="CF362" s="90"/>
      <c r="CG362" s="90"/>
      <c r="CH362" s="90"/>
      <c r="CI362" s="90"/>
      <c r="CJ362" s="90"/>
      <c r="CK362" s="90"/>
      <c r="CL362" s="90"/>
      <c r="CM362" s="90"/>
      <c r="CN362" s="90"/>
      <c r="CO362" s="90"/>
      <c r="CP362" s="90"/>
      <c r="CQ362" s="90"/>
      <c r="CR362" s="90"/>
      <c r="CS362" s="90"/>
      <c r="CT362" s="90"/>
      <c r="CU362" s="90"/>
      <c r="CV362" s="90"/>
      <c r="CW362" s="90"/>
      <c r="CX362" s="90"/>
    </row>
    <row r="363" spans="3:102" ht="23.25" x14ac:dyDescent="0.35"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  <c r="AD363" s="90"/>
      <c r="AE363" s="90"/>
      <c r="AF363" s="90"/>
      <c r="AG363" s="90"/>
      <c r="AH363" s="90"/>
      <c r="AI363" s="90"/>
      <c r="AJ363" s="90"/>
      <c r="AK363" s="90"/>
      <c r="AL363" s="90"/>
      <c r="AM363" s="90"/>
      <c r="AN363" s="90"/>
      <c r="AO363" s="90"/>
      <c r="AP363" s="90"/>
      <c r="AQ363" s="90"/>
      <c r="AR363" s="90"/>
      <c r="AS363" s="90"/>
      <c r="AT363" s="90"/>
      <c r="AU363" s="90"/>
      <c r="AV363" s="90"/>
      <c r="AW363" s="90"/>
      <c r="AX363" s="90"/>
      <c r="AY363" s="90"/>
      <c r="AZ363" s="90"/>
      <c r="BA363" s="90"/>
      <c r="BB363" s="90"/>
      <c r="BC363" s="90"/>
      <c r="BD363" s="90"/>
      <c r="BE363" s="90"/>
      <c r="BF363" s="90"/>
      <c r="BG363" s="90"/>
      <c r="BH363" s="90"/>
      <c r="BI363" s="90"/>
      <c r="BJ363" s="90"/>
      <c r="BK363" s="90"/>
      <c r="BL363" s="90"/>
      <c r="BM363" s="90"/>
      <c r="BN363" s="90"/>
      <c r="BO363" s="90"/>
      <c r="BP363" s="90"/>
      <c r="BQ363" s="90"/>
      <c r="BR363" s="90"/>
      <c r="BS363" s="90"/>
      <c r="BT363" s="90"/>
      <c r="BU363" s="90"/>
      <c r="BV363" s="90"/>
      <c r="BW363" s="90"/>
      <c r="BX363" s="90"/>
      <c r="BY363" s="90"/>
      <c r="BZ363" s="90"/>
      <c r="CA363" s="90"/>
      <c r="CB363" s="90"/>
      <c r="CC363" s="90"/>
      <c r="CD363" s="90"/>
      <c r="CE363" s="90"/>
      <c r="CF363" s="90"/>
      <c r="CG363" s="90"/>
      <c r="CH363" s="90"/>
      <c r="CI363" s="90"/>
      <c r="CJ363" s="90"/>
      <c r="CK363" s="90"/>
      <c r="CL363" s="90"/>
      <c r="CM363" s="90"/>
      <c r="CN363" s="90"/>
      <c r="CO363" s="90"/>
      <c r="CP363" s="90"/>
      <c r="CQ363" s="90"/>
      <c r="CR363" s="90"/>
      <c r="CS363" s="90"/>
      <c r="CT363" s="90"/>
      <c r="CU363" s="90"/>
      <c r="CV363" s="90"/>
      <c r="CW363" s="90"/>
      <c r="CX363" s="90"/>
    </row>
    <row r="364" spans="3:102" ht="23.25" x14ac:dyDescent="0.35"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  <c r="AD364" s="90"/>
      <c r="AE364" s="90"/>
      <c r="AF364" s="90"/>
      <c r="AG364" s="90"/>
      <c r="AH364" s="90"/>
      <c r="AI364" s="90"/>
      <c r="AJ364" s="90"/>
      <c r="AK364" s="90"/>
      <c r="AL364" s="90"/>
      <c r="AM364" s="90"/>
      <c r="AN364" s="90"/>
      <c r="AO364" s="90"/>
      <c r="AP364" s="90"/>
      <c r="AQ364" s="90"/>
      <c r="AR364" s="90"/>
      <c r="AS364" s="90"/>
      <c r="AT364" s="90"/>
      <c r="AU364" s="90"/>
      <c r="AV364" s="90"/>
      <c r="AW364" s="90"/>
      <c r="AX364" s="90"/>
      <c r="AY364" s="90"/>
      <c r="AZ364" s="90"/>
      <c r="BA364" s="90"/>
      <c r="BB364" s="90"/>
      <c r="BC364" s="90"/>
      <c r="BD364" s="90"/>
      <c r="BE364" s="90"/>
      <c r="BF364" s="90"/>
      <c r="BG364" s="90"/>
      <c r="BH364" s="90"/>
      <c r="BI364" s="90"/>
      <c r="BJ364" s="90"/>
      <c r="BK364" s="90"/>
      <c r="BL364" s="90"/>
      <c r="BM364" s="90"/>
      <c r="BN364" s="90"/>
      <c r="BO364" s="90"/>
      <c r="BP364" s="90"/>
      <c r="BQ364" s="90"/>
      <c r="BR364" s="90"/>
      <c r="BS364" s="90"/>
      <c r="BT364" s="90"/>
      <c r="BU364" s="90"/>
      <c r="BV364" s="90"/>
      <c r="BW364" s="90"/>
      <c r="BX364" s="90"/>
      <c r="BY364" s="90"/>
      <c r="BZ364" s="90"/>
      <c r="CA364" s="90"/>
      <c r="CB364" s="90"/>
      <c r="CC364" s="90"/>
      <c r="CD364" s="90"/>
      <c r="CE364" s="90"/>
      <c r="CF364" s="90"/>
      <c r="CG364" s="90"/>
      <c r="CH364" s="90"/>
      <c r="CI364" s="90"/>
      <c r="CJ364" s="90"/>
      <c r="CK364" s="90"/>
      <c r="CL364" s="90"/>
      <c r="CM364" s="90"/>
      <c r="CN364" s="90"/>
      <c r="CO364" s="90"/>
      <c r="CP364" s="90"/>
      <c r="CQ364" s="90"/>
      <c r="CR364" s="90"/>
      <c r="CS364" s="90"/>
      <c r="CT364" s="90"/>
      <c r="CU364" s="90"/>
      <c r="CV364" s="90"/>
      <c r="CW364" s="90"/>
      <c r="CX364" s="90"/>
    </row>
    <row r="365" spans="3:102" ht="23.25" x14ac:dyDescent="0.35"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  <c r="AD365" s="90"/>
      <c r="AE365" s="90"/>
      <c r="AF365" s="90"/>
      <c r="AG365" s="90"/>
      <c r="AH365" s="90"/>
      <c r="AI365" s="90"/>
      <c r="AJ365" s="90"/>
      <c r="AK365" s="90"/>
      <c r="AL365" s="90"/>
      <c r="AM365" s="90"/>
      <c r="AN365" s="90"/>
      <c r="AO365" s="90"/>
      <c r="AP365" s="90"/>
      <c r="AQ365" s="90"/>
      <c r="AR365" s="90"/>
      <c r="AS365" s="90"/>
      <c r="AT365" s="90"/>
      <c r="AU365" s="90"/>
      <c r="AV365" s="90"/>
      <c r="AW365" s="90"/>
      <c r="AX365" s="90"/>
      <c r="AY365" s="90"/>
      <c r="AZ365" s="90"/>
      <c r="BA365" s="90"/>
      <c r="BB365" s="90"/>
      <c r="BC365" s="90"/>
      <c r="BD365" s="90"/>
      <c r="BE365" s="90"/>
      <c r="BF365" s="90"/>
      <c r="BG365" s="90"/>
      <c r="BH365" s="90"/>
      <c r="BI365" s="90"/>
      <c r="BJ365" s="90"/>
      <c r="BK365" s="90"/>
      <c r="BL365" s="90"/>
      <c r="BM365" s="90"/>
      <c r="BN365" s="90"/>
      <c r="BO365" s="90"/>
      <c r="BP365" s="90"/>
      <c r="BQ365" s="90"/>
      <c r="BR365" s="90"/>
      <c r="BS365" s="90"/>
      <c r="BT365" s="90"/>
      <c r="BU365" s="90"/>
      <c r="BV365" s="90"/>
      <c r="BW365" s="90"/>
      <c r="BX365" s="90"/>
      <c r="BY365" s="90"/>
      <c r="BZ365" s="90"/>
      <c r="CA365" s="90"/>
      <c r="CB365" s="90"/>
      <c r="CC365" s="90"/>
      <c r="CD365" s="90"/>
      <c r="CE365" s="90"/>
      <c r="CF365" s="90"/>
      <c r="CG365" s="90"/>
      <c r="CH365" s="90"/>
      <c r="CI365" s="90"/>
      <c r="CJ365" s="90"/>
      <c r="CK365" s="90"/>
      <c r="CL365" s="90"/>
      <c r="CM365" s="90"/>
      <c r="CN365" s="90"/>
      <c r="CO365" s="90"/>
      <c r="CP365" s="90"/>
      <c r="CQ365" s="90"/>
      <c r="CR365" s="90"/>
      <c r="CS365" s="90"/>
      <c r="CT365" s="90"/>
      <c r="CU365" s="90"/>
      <c r="CV365" s="90"/>
      <c r="CW365" s="90"/>
      <c r="CX365" s="90"/>
    </row>
    <row r="366" spans="3:102" ht="23.25" x14ac:dyDescent="0.35"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  <c r="AH366" s="90"/>
      <c r="AI366" s="90"/>
      <c r="AJ366" s="90"/>
      <c r="AK366" s="90"/>
      <c r="AL366" s="90"/>
      <c r="AM366" s="90"/>
      <c r="AN366" s="90"/>
      <c r="AO366" s="90"/>
      <c r="AP366" s="90"/>
      <c r="AQ366" s="90"/>
      <c r="AR366" s="90"/>
      <c r="AS366" s="90"/>
      <c r="AT366" s="90"/>
      <c r="AU366" s="90"/>
      <c r="AV366" s="90"/>
      <c r="AW366" s="90"/>
      <c r="AX366" s="90"/>
      <c r="AY366" s="90"/>
      <c r="AZ366" s="90"/>
      <c r="BA366" s="90"/>
      <c r="BB366" s="90"/>
      <c r="BC366" s="90"/>
      <c r="BD366" s="90"/>
      <c r="BE366" s="90"/>
      <c r="BF366" s="90"/>
      <c r="BG366" s="90"/>
      <c r="BH366" s="90"/>
      <c r="BI366" s="90"/>
      <c r="BJ366" s="90"/>
      <c r="BK366" s="90"/>
      <c r="BL366" s="90"/>
      <c r="BM366" s="90"/>
      <c r="BN366" s="90"/>
      <c r="BO366" s="90"/>
      <c r="BP366" s="90"/>
      <c r="BQ366" s="90"/>
      <c r="BR366" s="90"/>
      <c r="BS366" s="90"/>
      <c r="BT366" s="90"/>
      <c r="BU366" s="90"/>
      <c r="BV366" s="90"/>
      <c r="BW366" s="90"/>
      <c r="BX366" s="90"/>
      <c r="BY366" s="90"/>
      <c r="BZ366" s="90"/>
      <c r="CA366" s="90"/>
      <c r="CB366" s="90"/>
      <c r="CC366" s="90"/>
      <c r="CD366" s="90"/>
      <c r="CE366" s="90"/>
      <c r="CF366" s="90"/>
      <c r="CG366" s="90"/>
      <c r="CH366" s="90"/>
      <c r="CI366" s="90"/>
      <c r="CJ366" s="90"/>
      <c r="CK366" s="90"/>
      <c r="CL366" s="90"/>
      <c r="CM366" s="90"/>
      <c r="CN366" s="90"/>
      <c r="CO366" s="90"/>
      <c r="CP366" s="90"/>
      <c r="CQ366" s="90"/>
      <c r="CR366" s="90"/>
      <c r="CS366" s="90"/>
      <c r="CT366" s="90"/>
      <c r="CU366" s="90"/>
      <c r="CV366" s="90"/>
      <c r="CW366" s="90"/>
      <c r="CX366" s="90"/>
    </row>
    <row r="367" spans="3:102" ht="23.25" x14ac:dyDescent="0.35"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  <c r="AH367" s="90"/>
      <c r="AI367" s="90"/>
      <c r="AJ367" s="90"/>
      <c r="AK367" s="90"/>
      <c r="AL367" s="90"/>
      <c r="AM367" s="90"/>
      <c r="AN367" s="90"/>
      <c r="AO367" s="90"/>
      <c r="AP367" s="90"/>
      <c r="AQ367" s="90"/>
      <c r="AR367" s="90"/>
      <c r="AS367" s="90"/>
      <c r="AT367" s="90"/>
      <c r="AU367" s="90"/>
      <c r="AV367" s="90"/>
      <c r="AW367" s="90"/>
      <c r="AX367" s="90"/>
      <c r="AY367" s="90"/>
      <c r="AZ367" s="90"/>
      <c r="BA367" s="90"/>
      <c r="BB367" s="90"/>
      <c r="BC367" s="90"/>
      <c r="BD367" s="90"/>
      <c r="BE367" s="90"/>
      <c r="BF367" s="90"/>
      <c r="BG367" s="90"/>
      <c r="BH367" s="90"/>
      <c r="BI367" s="90"/>
      <c r="BJ367" s="90"/>
      <c r="BK367" s="90"/>
      <c r="BL367" s="90"/>
      <c r="BM367" s="90"/>
      <c r="BN367" s="90"/>
      <c r="BO367" s="90"/>
      <c r="BP367" s="90"/>
      <c r="BQ367" s="90"/>
      <c r="BR367" s="90"/>
      <c r="BS367" s="90"/>
      <c r="BT367" s="90"/>
      <c r="BU367" s="90"/>
      <c r="BV367" s="90"/>
      <c r="BW367" s="90"/>
      <c r="BX367" s="90"/>
      <c r="BY367" s="90"/>
      <c r="BZ367" s="90"/>
      <c r="CA367" s="90"/>
      <c r="CB367" s="90"/>
      <c r="CC367" s="90"/>
      <c r="CD367" s="90"/>
      <c r="CE367" s="90"/>
      <c r="CF367" s="90"/>
      <c r="CG367" s="90"/>
      <c r="CH367" s="90"/>
      <c r="CI367" s="90"/>
      <c r="CJ367" s="90"/>
      <c r="CK367" s="90"/>
      <c r="CL367" s="90"/>
      <c r="CM367" s="90"/>
      <c r="CN367" s="90"/>
      <c r="CO367" s="90"/>
      <c r="CP367" s="90"/>
      <c r="CQ367" s="90"/>
      <c r="CR367" s="90"/>
      <c r="CS367" s="90"/>
      <c r="CT367" s="90"/>
      <c r="CU367" s="90"/>
      <c r="CV367" s="90"/>
      <c r="CW367" s="90"/>
      <c r="CX367" s="90"/>
    </row>
    <row r="368" spans="3:102" ht="23.25" x14ac:dyDescent="0.35"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  <c r="AH368" s="90"/>
      <c r="AI368" s="90"/>
      <c r="AJ368" s="90"/>
      <c r="AK368" s="90"/>
      <c r="AL368" s="90"/>
      <c r="AM368" s="90"/>
      <c r="AN368" s="90"/>
      <c r="AO368" s="90"/>
      <c r="AP368" s="90"/>
      <c r="AQ368" s="90"/>
      <c r="AR368" s="90"/>
      <c r="AS368" s="90"/>
      <c r="AT368" s="90"/>
      <c r="AU368" s="90"/>
      <c r="AV368" s="90"/>
      <c r="AW368" s="90"/>
      <c r="AX368" s="90"/>
      <c r="AY368" s="90"/>
      <c r="AZ368" s="90"/>
      <c r="BA368" s="90"/>
      <c r="BB368" s="90"/>
      <c r="BC368" s="90"/>
      <c r="BD368" s="90"/>
      <c r="BE368" s="90"/>
      <c r="BF368" s="90"/>
      <c r="BG368" s="90"/>
      <c r="BH368" s="90"/>
      <c r="BI368" s="90"/>
      <c r="BJ368" s="90"/>
      <c r="BK368" s="90"/>
      <c r="BL368" s="90"/>
      <c r="BM368" s="90"/>
      <c r="BN368" s="90"/>
      <c r="BO368" s="90"/>
      <c r="BP368" s="90"/>
      <c r="BQ368" s="90"/>
      <c r="BR368" s="90"/>
      <c r="BS368" s="90"/>
      <c r="BT368" s="90"/>
      <c r="BU368" s="90"/>
      <c r="BV368" s="90"/>
      <c r="BW368" s="90"/>
      <c r="BX368" s="90"/>
      <c r="BY368" s="90"/>
      <c r="BZ368" s="90"/>
      <c r="CA368" s="90"/>
      <c r="CB368" s="90"/>
      <c r="CC368" s="90"/>
      <c r="CD368" s="90"/>
      <c r="CE368" s="90"/>
      <c r="CF368" s="90"/>
      <c r="CG368" s="90"/>
      <c r="CH368" s="90"/>
      <c r="CI368" s="90"/>
      <c r="CJ368" s="90"/>
      <c r="CK368" s="90"/>
      <c r="CL368" s="90"/>
      <c r="CM368" s="90"/>
      <c r="CN368" s="90"/>
      <c r="CO368" s="90"/>
      <c r="CP368" s="90"/>
      <c r="CQ368" s="90"/>
      <c r="CR368" s="90"/>
      <c r="CS368" s="90"/>
      <c r="CT368" s="90"/>
      <c r="CU368" s="90"/>
      <c r="CV368" s="90"/>
      <c r="CW368" s="90"/>
      <c r="CX368" s="90"/>
    </row>
    <row r="369" spans="3:102" ht="23.25" x14ac:dyDescent="0.35"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  <c r="AH369" s="90"/>
      <c r="AI369" s="90"/>
      <c r="AJ369" s="90"/>
      <c r="AK369" s="90"/>
      <c r="AL369" s="90"/>
      <c r="AM369" s="90"/>
      <c r="AN369" s="90"/>
      <c r="AO369" s="90"/>
      <c r="AP369" s="90"/>
      <c r="AQ369" s="90"/>
      <c r="AR369" s="90"/>
      <c r="AS369" s="90"/>
      <c r="AT369" s="90"/>
      <c r="AU369" s="90"/>
      <c r="AV369" s="90"/>
      <c r="AW369" s="90"/>
      <c r="AX369" s="90"/>
      <c r="AY369" s="90"/>
      <c r="AZ369" s="90"/>
      <c r="BA369" s="90"/>
      <c r="BB369" s="90"/>
      <c r="BC369" s="90"/>
      <c r="BD369" s="90"/>
      <c r="BE369" s="90"/>
      <c r="BF369" s="90"/>
      <c r="BG369" s="90"/>
      <c r="BH369" s="90"/>
      <c r="BI369" s="90"/>
      <c r="BJ369" s="90"/>
      <c r="BK369" s="90"/>
      <c r="BL369" s="90"/>
      <c r="BM369" s="90"/>
      <c r="BN369" s="90"/>
      <c r="BO369" s="90"/>
      <c r="BP369" s="90"/>
      <c r="BQ369" s="90"/>
      <c r="BR369" s="90"/>
      <c r="BS369" s="90"/>
      <c r="BT369" s="90"/>
      <c r="BU369" s="90"/>
      <c r="BV369" s="90"/>
      <c r="BW369" s="90"/>
      <c r="BX369" s="90"/>
      <c r="BY369" s="90"/>
      <c r="BZ369" s="90"/>
      <c r="CA369" s="90"/>
      <c r="CB369" s="90"/>
      <c r="CC369" s="90"/>
      <c r="CD369" s="90"/>
      <c r="CE369" s="90"/>
      <c r="CF369" s="90"/>
      <c r="CG369" s="90"/>
      <c r="CH369" s="90"/>
      <c r="CI369" s="90"/>
      <c r="CJ369" s="90"/>
      <c r="CK369" s="90"/>
      <c r="CL369" s="90"/>
      <c r="CM369" s="90"/>
      <c r="CN369" s="90"/>
      <c r="CO369" s="90"/>
      <c r="CP369" s="90"/>
      <c r="CQ369" s="90"/>
      <c r="CR369" s="90"/>
      <c r="CS369" s="90"/>
      <c r="CT369" s="90"/>
      <c r="CU369" s="90"/>
      <c r="CV369" s="90"/>
      <c r="CW369" s="90"/>
      <c r="CX369" s="90"/>
    </row>
    <row r="370" spans="3:102" ht="23.25" x14ac:dyDescent="0.35"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  <c r="AH370" s="90"/>
      <c r="AI370" s="90"/>
      <c r="AJ370" s="90"/>
      <c r="AK370" s="90"/>
      <c r="AL370" s="90"/>
      <c r="AM370" s="90"/>
      <c r="AN370" s="90"/>
      <c r="AO370" s="90"/>
      <c r="AP370" s="90"/>
      <c r="AQ370" s="90"/>
      <c r="AR370" s="90"/>
      <c r="AS370" s="90"/>
      <c r="AT370" s="90"/>
      <c r="AU370" s="90"/>
      <c r="AV370" s="90"/>
      <c r="AW370" s="90"/>
      <c r="AX370" s="90"/>
      <c r="AY370" s="90"/>
      <c r="AZ370" s="90"/>
      <c r="BA370" s="90"/>
      <c r="BB370" s="90"/>
      <c r="BC370" s="90"/>
      <c r="BD370" s="90"/>
      <c r="BE370" s="90"/>
      <c r="BF370" s="90"/>
      <c r="BG370" s="90"/>
      <c r="BH370" s="90"/>
      <c r="BI370" s="90"/>
      <c r="BJ370" s="90"/>
      <c r="BK370" s="90"/>
      <c r="BL370" s="90"/>
      <c r="BM370" s="90"/>
      <c r="BN370" s="90"/>
      <c r="BO370" s="90"/>
      <c r="BP370" s="90"/>
      <c r="BQ370" s="90"/>
      <c r="BR370" s="90"/>
      <c r="BS370" s="90"/>
      <c r="BT370" s="90"/>
      <c r="BU370" s="90"/>
      <c r="BV370" s="90"/>
      <c r="BW370" s="90"/>
      <c r="BX370" s="90"/>
      <c r="BY370" s="90"/>
      <c r="BZ370" s="90"/>
      <c r="CA370" s="90"/>
      <c r="CB370" s="90"/>
      <c r="CC370" s="90"/>
      <c r="CD370" s="90"/>
      <c r="CE370" s="90"/>
      <c r="CF370" s="90"/>
      <c r="CG370" s="90"/>
      <c r="CH370" s="90"/>
      <c r="CI370" s="90"/>
      <c r="CJ370" s="90"/>
      <c r="CK370" s="90"/>
      <c r="CL370" s="90"/>
      <c r="CM370" s="90"/>
      <c r="CN370" s="90"/>
      <c r="CO370" s="90"/>
      <c r="CP370" s="90"/>
      <c r="CQ370" s="90"/>
      <c r="CR370" s="90"/>
      <c r="CS370" s="90"/>
      <c r="CT370" s="90"/>
      <c r="CU370" s="90"/>
      <c r="CV370" s="90"/>
      <c r="CW370" s="90"/>
      <c r="CX370" s="90"/>
    </row>
    <row r="371" spans="3:102" ht="23.25" x14ac:dyDescent="0.35"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  <c r="AH371" s="90"/>
      <c r="AI371" s="90"/>
      <c r="AJ371" s="90"/>
      <c r="AK371" s="90"/>
      <c r="AL371" s="90"/>
      <c r="AM371" s="90"/>
      <c r="AN371" s="90"/>
      <c r="AO371" s="90"/>
      <c r="AP371" s="90"/>
      <c r="AQ371" s="90"/>
      <c r="AR371" s="90"/>
      <c r="AS371" s="90"/>
      <c r="AT371" s="90"/>
      <c r="AU371" s="90"/>
      <c r="AV371" s="90"/>
      <c r="AW371" s="90"/>
      <c r="AX371" s="90"/>
      <c r="AY371" s="90"/>
      <c r="AZ371" s="90"/>
      <c r="BA371" s="90"/>
      <c r="BB371" s="90"/>
      <c r="BC371" s="90"/>
      <c r="BD371" s="90"/>
      <c r="BE371" s="90"/>
      <c r="BF371" s="90"/>
      <c r="BG371" s="90"/>
      <c r="BH371" s="90"/>
      <c r="BI371" s="90"/>
      <c r="BJ371" s="90"/>
      <c r="BK371" s="90"/>
      <c r="BL371" s="90"/>
      <c r="BM371" s="90"/>
      <c r="BN371" s="90"/>
      <c r="BO371" s="90"/>
      <c r="BP371" s="90"/>
      <c r="BQ371" s="90"/>
      <c r="BR371" s="90"/>
      <c r="BS371" s="90"/>
      <c r="BT371" s="90"/>
      <c r="BU371" s="90"/>
      <c r="BV371" s="90"/>
      <c r="BW371" s="90"/>
      <c r="BX371" s="90"/>
      <c r="BY371" s="90"/>
      <c r="BZ371" s="90"/>
      <c r="CA371" s="90"/>
      <c r="CB371" s="90"/>
      <c r="CC371" s="90"/>
      <c r="CD371" s="90"/>
      <c r="CE371" s="90"/>
      <c r="CF371" s="90"/>
      <c r="CG371" s="90"/>
      <c r="CH371" s="90"/>
      <c r="CI371" s="90"/>
      <c r="CJ371" s="90"/>
      <c r="CK371" s="90"/>
      <c r="CL371" s="90"/>
      <c r="CM371" s="90"/>
      <c r="CN371" s="90"/>
      <c r="CO371" s="90"/>
      <c r="CP371" s="90"/>
      <c r="CQ371" s="90"/>
      <c r="CR371" s="90"/>
      <c r="CS371" s="90"/>
      <c r="CT371" s="90"/>
      <c r="CU371" s="90"/>
      <c r="CV371" s="90"/>
      <c r="CW371" s="90"/>
      <c r="CX371" s="90"/>
    </row>
    <row r="372" spans="3:102" ht="23.25" x14ac:dyDescent="0.35"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  <c r="AH372" s="90"/>
      <c r="AI372" s="90"/>
      <c r="AJ372" s="90"/>
      <c r="AK372" s="90"/>
      <c r="AL372" s="90"/>
      <c r="AM372" s="90"/>
      <c r="AN372" s="90"/>
      <c r="AO372" s="90"/>
      <c r="AP372" s="90"/>
      <c r="AQ372" s="90"/>
      <c r="AR372" s="90"/>
      <c r="AS372" s="90"/>
      <c r="AT372" s="90"/>
      <c r="AU372" s="90"/>
      <c r="AV372" s="90"/>
      <c r="AW372" s="90"/>
      <c r="AX372" s="90"/>
      <c r="AY372" s="90"/>
      <c r="AZ372" s="90"/>
      <c r="BA372" s="90"/>
      <c r="BB372" s="90"/>
      <c r="BC372" s="90"/>
      <c r="BD372" s="90"/>
      <c r="BE372" s="90"/>
      <c r="BF372" s="90"/>
      <c r="BG372" s="90"/>
      <c r="BH372" s="90"/>
      <c r="BI372" s="90"/>
      <c r="BJ372" s="90"/>
      <c r="BK372" s="90"/>
      <c r="BL372" s="90"/>
      <c r="BM372" s="90"/>
      <c r="BN372" s="90"/>
      <c r="BO372" s="90"/>
      <c r="BP372" s="90"/>
      <c r="BQ372" s="90"/>
      <c r="BR372" s="90"/>
      <c r="BS372" s="90"/>
      <c r="BT372" s="90"/>
      <c r="BU372" s="90"/>
      <c r="BV372" s="90"/>
      <c r="BW372" s="90"/>
      <c r="BX372" s="90"/>
      <c r="BY372" s="90"/>
      <c r="BZ372" s="90"/>
      <c r="CA372" s="90"/>
      <c r="CB372" s="90"/>
      <c r="CC372" s="90"/>
      <c r="CD372" s="90"/>
      <c r="CE372" s="90"/>
      <c r="CF372" s="90"/>
      <c r="CG372" s="90"/>
      <c r="CH372" s="90"/>
      <c r="CI372" s="90"/>
      <c r="CJ372" s="90"/>
      <c r="CK372" s="90"/>
      <c r="CL372" s="90"/>
      <c r="CM372" s="90"/>
      <c r="CN372" s="90"/>
      <c r="CO372" s="90"/>
      <c r="CP372" s="90"/>
      <c r="CQ372" s="90"/>
      <c r="CR372" s="90"/>
      <c r="CS372" s="90"/>
      <c r="CT372" s="90"/>
      <c r="CU372" s="90"/>
      <c r="CV372" s="90"/>
      <c r="CW372" s="90"/>
      <c r="CX372" s="90"/>
    </row>
    <row r="373" spans="3:102" ht="23.25" x14ac:dyDescent="0.35"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  <c r="AH373" s="90"/>
      <c r="AI373" s="90"/>
      <c r="AJ373" s="90"/>
      <c r="AK373" s="90"/>
      <c r="AL373" s="90"/>
      <c r="AM373" s="90"/>
      <c r="AN373" s="90"/>
      <c r="AO373" s="90"/>
      <c r="AP373" s="90"/>
      <c r="AQ373" s="90"/>
      <c r="AR373" s="90"/>
      <c r="AS373" s="90"/>
      <c r="AT373" s="90"/>
      <c r="AU373" s="90"/>
      <c r="AV373" s="90"/>
      <c r="AW373" s="90"/>
      <c r="AX373" s="90"/>
      <c r="AY373" s="90"/>
      <c r="AZ373" s="90"/>
      <c r="BA373" s="90"/>
      <c r="BB373" s="90"/>
      <c r="BC373" s="90"/>
      <c r="BD373" s="90"/>
      <c r="BE373" s="90"/>
      <c r="BF373" s="90"/>
      <c r="BG373" s="90"/>
      <c r="BH373" s="90"/>
      <c r="BI373" s="90"/>
      <c r="BJ373" s="90"/>
      <c r="BK373" s="90"/>
      <c r="BL373" s="90"/>
      <c r="BM373" s="90"/>
      <c r="BN373" s="90"/>
      <c r="BO373" s="90"/>
      <c r="BP373" s="90"/>
      <c r="BQ373" s="90"/>
      <c r="BR373" s="90"/>
      <c r="BS373" s="90"/>
      <c r="BT373" s="90"/>
      <c r="BU373" s="90"/>
      <c r="BV373" s="90"/>
      <c r="BW373" s="90"/>
      <c r="BX373" s="90"/>
      <c r="BY373" s="90"/>
      <c r="BZ373" s="90"/>
      <c r="CA373" s="90"/>
      <c r="CB373" s="90"/>
      <c r="CC373" s="90"/>
      <c r="CD373" s="90"/>
      <c r="CE373" s="90"/>
      <c r="CF373" s="90"/>
      <c r="CG373" s="90"/>
      <c r="CH373" s="90"/>
      <c r="CI373" s="90"/>
      <c r="CJ373" s="90"/>
      <c r="CK373" s="90"/>
      <c r="CL373" s="90"/>
      <c r="CM373" s="90"/>
      <c r="CN373" s="90"/>
      <c r="CO373" s="90"/>
      <c r="CP373" s="90"/>
      <c r="CQ373" s="90"/>
      <c r="CR373" s="90"/>
      <c r="CS373" s="90"/>
      <c r="CT373" s="90"/>
      <c r="CU373" s="90"/>
      <c r="CV373" s="90"/>
      <c r="CW373" s="90"/>
      <c r="CX373" s="90"/>
    </row>
    <row r="374" spans="3:102" ht="23.25" x14ac:dyDescent="0.35"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  <c r="AH374" s="90"/>
      <c r="AI374" s="90"/>
      <c r="AJ374" s="90"/>
      <c r="AK374" s="90"/>
      <c r="AL374" s="90"/>
      <c r="AM374" s="90"/>
      <c r="AN374" s="90"/>
      <c r="AO374" s="90"/>
      <c r="AP374" s="90"/>
      <c r="AQ374" s="90"/>
      <c r="AR374" s="90"/>
      <c r="AS374" s="90"/>
      <c r="AT374" s="90"/>
      <c r="AU374" s="90"/>
      <c r="AV374" s="90"/>
      <c r="AW374" s="90"/>
      <c r="AX374" s="90"/>
      <c r="AY374" s="90"/>
      <c r="AZ374" s="90"/>
      <c r="BA374" s="90"/>
      <c r="BB374" s="90"/>
      <c r="BC374" s="90"/>
      <c r="BD374" s="90"/>
      <c r="BE374" s="90"/>
      <c r="BF374" s="90"/>
      <c r="BG374" s="90"/>
      <c r="BH374" s="90"/>
      <c r="BI374" s="90"/>
      <c r="BJ374" s="90"/>
      <c r="BK374" s="90"/>
      <c r="BL374" s="90"/>
      <c r="BM374" s="90"/>
      <c r="BN374" s="90"/>
      <c r="BO374" s="90"/>
      <c r="BP374" s="90"/>
      <c r="BQ374" s="90"/>
      <c r="BR374" s="90"/>
      <c r="BS374" s="90"/>
      <c r="BT374" s="90"/>
      <c r="BU374" s="90"/>
      <c r="BV374" s="90"/>
      <c r="BW374" s="90"/>
      <c r="BX374" s="90"/>
      <c r="BY374" s="90"/>
      <c r="BZ374" s="90"/>
      <c r="CA374" s="90"/>
      <c r="CB374" s="90"/>
      <c r="CC374" s="90"/>
      <c r="CD374" s="90"/>
      <c r="CE374" s="90"/>
      <c r="CF374" s="90"/>
      <c r="CG374" s="90"/>
      <c r="CH374" s="90"/>
      <c r="CI374" s="90"/>
      <c r="CJ374" s="90"/>
      <c r="CK374" s="90"/>
      <c r="CL374" s="90"/>
      <c r="CM374" s="90"/>
      <c r="CN374" s="90"/>
      <c r="CO374" s="90"/>
      <c r="CP374" s="90"/>
      <c r="CQ374" s="90"/>
      <c r="CR374" s="90"/>
      <c r="CS374" s="90"/>
      <c r="CT374" s="90"/>
      <c r="CU374" s="90"/>
      <c r="CV374" s="90"/>
      <c r="CW374" s="90"/>
      <c r="CX374" s="90"/>
    </row>
    <row r="375" spans="3:102" ht="23.25" x14ac:dyDescent="0.35"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  <c r="AH375" s="90"/>
      <c r="AI375" s="90"/>
      <c r="AJ375" s="90"/>
      <c r="AK375" s="90"/>
      <c r="AL375" s="90"/>
      <c r="AM375" s="90"/>
      <c r="AN375" s="90"/>
      <c r="AO375" s="90"/>
      <c r="AP375" s="90"/>
      <c r="AQ375" s="90"/>
      <c r="AR375" s="90"/>
      <c r="AS375" s="90"/>
      <c r="AT375" s="90"/>
      <c r="AU375" s="90"/>
      <c r="AV375" s="90"/>
      <c r="AW375" s="90"/>
      <c r="AX375" s="90"/>
      <c r="AY375" s="90"/>
      <c r="AZ375" s="90"/>
      <c r="BA375" s="90"/>
      <c r="BB375" s="90"/>
      <c r="BC375" s="90"/>
      <c r="BD375" s="90"/>
      <c r="BE375" s="90"/>
      <c r="BF375" s="90"/>
      <c r="BG375" s="90"/>
      <c r="BH375" s="90"/>
      <c r="BI375" s="90"/>
      <c r="BJ375" s="90"/>
      <c r="BK375" s="90"/>
      <c r="BL375" s="90"/>
      <c r="BM375" s="90"/>
      <c r="BN375" s="90"/>
      <c r="BO375" s="90"/>
      <c r="BP375" s="90"/>
      <c r="BQ375" s="90"/>
      <c r="BR375" s="90"/>
      <c r="BS375" s="90"/>
      <c r="BT375" s="90"/>
      <c r="BU375" s="90"/>
      <c r="BV375" s="90"/>
      <c r="BW375" s="90"/>
      <c r="BX375" s="90"/>
      <c r="BY375" s="90"/>
      <c r="BZ375" s="90"/>
      <c r="CA375" s="90"/>
      <c r="CB375" s="90"/>
      <c r="CC375" s="90"/>
      <c r="CD375" s="90"/>
      <c r="CE375" s="90"/>
      <c r="CF375" s="90"/>
      <c r="CG375" s="90"/>
      <c r="CH375" s="90"/>
      <c r="CI375" s="90"/>
      <c r="CJ375" s="90"/>
      <c r="CK375" s="90"/>
      <c r="CL375" s="90"/>
      <c r="CM375" s="90"/>
      <c r="CN375" s="90"/>
      <c r="CO375" s="90"/>
      <c r="CP375" s="90"/>
      <c r="CQ375" s="90"/>
      <c r="CR375" s="90"/>
      <c r="CS375" s="90"/>
      <c r="CT375" s="90"/>
      <c r="CU375" s="90"/>
      <c r="CV375" s="90"/>
      <c r="CW375" s="90"/>
      <c r="CX375" s="90"/>
    </row>
    <row r="376" spans="3:102" ht="23.25" x14ac:dyDescent="0.35"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  <c r="AH376" s="90"/>
      <c r="AI376" s="90"/>
      <c r="AJ376" s="90"/>
      <c r="AK376" s="90"/>
      <c r="AL376" s="90"/>
      <c r="AM376" s="90"/>
      <c r="AN376" s="90"/>
      <c r="AO376" s="90"/>
      <c r="AP376" s="90"/>
      <c r="AQ376" s="90"/>
      <c r="AR376" s="90"/>
      <c r="AS376" s="90"/>
      <c r="AT376" s="90"/>
      <c r="AU376" s="90"/>
      <c r="AV376" s="90"/>
      <c r="AW376" s="90"/>
      <c r="AX376" s="90"/>
      <c r="AY376" s="90"/>
      <c r="AZ376" s="90"/>
      <c r="BA376" s="90"/>
      <c r="BB376" s="90"/>
      <c r="BC376" s="90"/>
      <c r="BD376" s="90"/>
      <c r="BE376" s="90"/>
      <c r="BF376" s="90"/>
      <c r="BG376" s="90"/>
      <c r="BH376" s="90"/>
      <c r="BI376" s="90"/>
      <c r="BJ376" s="90"/>
      <c r="BK376" s="90"/>
      <c r="BL376" s="90"/>
      <c r="BM376" s="90"/>
      <c r="BN376" s="90"/>
      <c r="BO376" s="90"/>
      <c r="BP376" s="90"/>
      <c r="BQ376" s="90"/>
      <c r="BR376" s="90"/>
      <c r="BS376" s="90"/>
      <c r="BT376" s="90"/>
      <c r="BU376" s="90"/>
      <c r="BV376" s="90"/>
      <c r="BW376" s="90"/>
      <c r="BX376" s="90"/>
      <c r="BY376" s="90"/>
      <c r="BZ376" s="90"/>
      <c r="CA376" s="90"/>
      <c r="CB376" s="90"/>
      <c r="CC376" s="90"/>
      <c r="CD376" s="90"/>
      <c r="CE376" s="90"/>
      <c r="CF376" s="90"/>
      <c r="CG376" s="90"/>
      <c r="CH376" s="90"/>
      <c r="CI376" s="90"/>
      <c r="CJ376" s="90"/>
      <c r="CK376" s="90"/>
      <c r="CL376" s="90"/>
      <c r="CM376" s="90"/>
      <c r="CN376" s="90"/>
      <c r="CO376" s="90"/>
      <c r="CP376" s="90"/>
      <c r="CQ376" s="90"/>
      <c r="CR376" s="90"/>
      <c r="CS376" s="90"/>
      <c r="CT376" s="90"/>
      <c r="CU376" s="90"/>
      <c r="CV376" s="90"/>
      <c r="CW376" s="90"/>
      <c r="CX376" s="90"/>
    </row>
    <row r="377" spans="3:102" ht="23.25" x14ac:dyDescent="0.35"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  <c r="AH377" s="90"/>
      <c r="AI377" s="90"/>
      <c r="AJ377" s="90"/>
      <c r="AK377" s="90"/>
      <c r="AL377" s="90"/>
      <c r="AM377" s="90"/>
      <c r="AN377" s="90"/>
      <c r="AO377" s="90"/>
      <c r="AP377" s="90"/>
      <c r="AQ377" s="90"/>
      <c r="AR377" s="90"/>
      <c r="AS377" s="90"/>
      <c r="AT377" s="90"/>
      <c r="AU377" s="90"/>
      <c r="AV377" s="90"/>
      <c r="AW377" s="90"/>
      <c r="AX377" s="90"/>
      <c r="AY377" s="90"/>
      <c r="AZ377" s="90"/>
      <c r="BA377" s="90"/>
      <c r="BB377" s="90"/>
      <c r="BC377" s="90"/>
      <c r="BD377" s="90"/>
      <c r="BE377" s="90"/>
      <c r="BF377" s="90"/>
      <c r="BG377" s="90"/>
      <c r="BH377" s="90"/>
      <c r="BI377" s="90"/>
      <c r="BJ377" s="90"/>
      <c r="BK377" s="90"/>
      <c r="BL377" s="90"/>
      <c r="BM377" s="90"/>
      <c r="BN377" s="90"/>
      <c r="BO377" s="90"/>
      <c r="BP377" s="90"/>
      <c r="BQ377" s="90"/>
      <c r="BR377" s="90"/>
      <c r="BS377" s="90"/>
      <c r="BT377" s="90"/>
      <c r="BU377" s="90"/>
      <c r="BV377" s="90"/>
      <c r="BW377" s="90"/>
      <c r="BX377" s="90"/>
      <c r="BY377" s="90"/>
      <c r="BZ377" s="90"/>
      <c r="CA377" s="90"/>
      <c r="CB377" s="90"/>
      <c r="CC377" s="90"/>
      <c r="CD377" s="90"/>
      <c r="CE377" s="90"/>
      <c r="CF377" s="90"/>
      <c r="CG377" s="90"/>
      <c r="CH377" s="90"/>
      <c r="CI377" s="90"/>
      <c r="CJ377" s="90"/>
      <c r="CK377" s="90"/>
      <c r="CL377" s="90"/>
      <c r="CM377" s="90"/>
      <c r="CN377" s="90"/>
      <c r="CO377" s="90"/>
      <c r="CP377" s="90"/>
      <c r="CQ377" s="90"/>
      <c r="CR377" s="90"/>
      <c r="CS377" s="90"/>
      <c r="CT377" s="90"/>
      <c r="CU377" s="90"/>
      <c r="CV377" s="90"/>
      <c r="CW377" s="90"/>
      <c r="CX377" s="90"/>
    </row>
    <row r="378" spans="3:102" ht="23.25" x14ac:dyDescent="0.35"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  <c r="AH378" s="90"/>
      <c r="AI378" s="90"/>
      <c r="AJ378" s="90"/>
      <c r="AK378" s="90"/>
      <c r="AL378" s="90"/>
      <c r="AM378" s="90"/>
      <c r="AN378" s="90"/>
      <c r="AO378" s="90"/>
      <c r="AP378" s="90"/>
      <c r="AQ378" s="90"/>
      <c r="AR378" s="90"/>
      <c r="AS378" s="90"/>
      <c r="AT378" s="90"/>
      <c r="AU378" s="90"/>
      <c r="AV378" s="90"/>
      <c r="AW378" s="90"/>
      <c r="AX378" s="90"/>
      <c r="AY378" s="90"/>
      <c r="AZ378" s="90"/>
      <c r="BA378" s="90"/>
      <c r="BB378" s="90"/>
      <c r="BC378" s="90"/>
      <c r="BD378" s="90"/>
      <c r="BE378" s="90"/>
      <c r="BF378" s="90"/>
      <c r="BG378" s="90"/>
      <c r="BH378" s="90"/>
      <c r="BI378" s="90"/>
      <c r="BJ378" s="90"/>
      <c r="BK378" s="90"/>
      <c r="BL378" s="90"/>
      <c r="BM378" s="90"/>
      <c r="BN378" s="90"/>
      <c r="BO378" s="90"/>
      <c r="BP378" s="90"/>
      <c r="BQ378" s="90"/>
      <c r="BR378" s="90"/>
      <c r="BS378" s="90"/>
      <c r="BT378" s="90"/>
      <c r="BU378" s="90"/>
      <c r="BV378" s="90"/>
      <c r="BW378" s="90"/>
      <c r="BX378" s="90"/>
      <c r="BY378" s="90"/>
      <c r="BZ378" s="90"/>
      <c r="CA378" s="90"/>
      <c r="CB378" s="90"/>
      <c r="CC378" s="90"/>
      <c r="CD378" s="90"/>
      <c r="CE378" s="90"/>
      <c r="CF378" s="90"/>
      <c r="CG378" s="90"/>
      <c r="CH378" s="90"/>
      <c r="CI378" s="90"/>
      <c r="CJ378" s="90"/>
      <c r="CK378" s="90"/>
      <c r="CL378" s="90"/>
      <c r="CM378" s="90"/>
      <c r="CN378" s="90"/>
      <c r="CO378" s="90"/>
      <c r="CP378" s="90"/>
      <c r="CQ378" s="90"/>
      <c r="CR378" s="90"/>
      <c r="CS378" s="90"/>
      <c r="CT378" s="90"/>
      <c r="CU378" s="90"/>
      <c r="CV378" s="90"/>
      <c r="CW378" s="90"/>
      <c r="CX378" s="90"/>
    </row>
    <row r="379" spans="3:102" ht="23.25" x14ac:dyDescent="0.35"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  <c r="AH379" s="90"/>
      <c r="AI379" s="90"/>
      <c r="AJ379" s="90"/>
      <c r="AK379" s="90"/>
      <c r="AL379" s="90"/>
      <c r="AM379" s="90"/>
      <c r="AN379" s="90"/>
      <c r="AO379" s="90"/>
      <c r="AP379" s="90"/>
      <c r="AQ379" s="90"/>
      <c r="AR379" s="90"/>
      <c r="AS379" s="90"/>
      <c r="AT379" s="90"/>
      <c r="AU379" s="90"/>
      <c r="AV379" s="90"/>
      <c r="AW379" s="90"/>
      <c r="AX379" s="90"/>
      <c r="AY379" s="90"/>
      <c r="AZ379" s="90"/>
      <c r="BA379" s="90"/>
      <c r="BB379" s="90"/>
      <c r="BC379" s="90"/>
      <c r="BD379" s="90"/>
      <c r="BE379" s="90"/>
      <c r="BF379" s="90"/>
      <c r="BG379" s="90"/>
      <c r="BH379" s="90"/>
      <c r="BI379" s="90"/>
      <c r="BJ379" s="90"/>
      <c r="BK379" s="90"/>
      <c r="BL379" s="90"/>
      <c r="BM379" s="90"/>
      <c r="BN379" s="90"/>
      <c r="BO379" s="90"/>
      <c r="BP379" s="90"/>
      <c r="BQ379" s="90"/>
      <c r="BR379" s="90"/>
      <c r="BS379" s="90"/>
      <c r="BT379" s="90"/>
      <c r="BU379" s="90"/>
      <c r="BV379" s="90"/>
      <c r="BW379" s="90"/>
      <c r="BX379" s="90"/>
      <c r="BY379" s="90"/>
      <c r="BZ379" s="90"/>
      <c r="CA379" s="90"/>
      <c r="CB379" s="90"/>
      <c r="CC379" s="90"/>
      <c r="CD379" s="90"/>
      <c r="CE379" s="90"/>
      <c r="CF379" s="90"/>
      <c r="CG379" s="90"/>
      <c r="CH379" s="90"/>
      <c r="CI379" s="90"/>
      <c r="CJ379" s="90"/>
      <c r="CK379" s="90"/>
      <c r="CL379" s="90"/>
      <c r="CM379" s="90"/>
      <c r="CN379" s="90"/>
      <c r="CO379" s="90"/>
      <c r="CP379" s="90"/>
      <c r="CQ379" s="90"/>
      <c r="CR379" s="90"/>
      <c r="CS379" s="90"/>
      <c r="CT379" s="90"/>
      <c r="CU379" s="90"/>
      <c r="CV379" s="90"/>
      <c r="CW379" s="90"/>
      <c r="CX379" s="90"/>
    </row>
    <row r="380" spans="3:102" ht="23.25" x14ac:dyDescent="0.35"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  <c r="AH380" s="90"/>
      <c r="AI380" s="90"/>
      <c r="AJ380" s="90"/>
      <c r="AK380" s="90"/>
      <c r="AL380" s="90"/>
      <c r="AM380" s="90"/>
      <c r="AN380" s="90"/>
      <c r="AO380" s="90"/>
      <c r="AP380" s="90"/>
      <c r="AQ380" s="90"/>
      <c r="AR380" s="90"/>
      <c r="AS380" s="90"/>
      <c r="AT380" s="90"/>
      <c r="AU380" s="90"/>
      <c r="AV380" s="90"/>
      <c r="AW380" s="90"/>
      <c r="AX380" s="90"/>
      <c r="AY380" s="90"/>
      <c r="AZ380" s="90"/>
      <c r="BA380" s="90"/>
      <c r="BB380" s="90"/>
      <c r="BC380" s="90"/>
      <c r="BD380" s="90"/>
      <c r="BE380" s="90"/>
      <c r="BF380" s="90"/>
      <c r="BG380" s="90"/>
      <c r="BH380" s="90"/>
      <c r="BI380" s="90"/>
      <c r="BJ380" s="90"/>
      <c r="BK380" s="90"/>
      <c r="BL380" s="90"/>
      <c r="BM380" s="90"/>
      <c r="BN380" s="90"/>
      <c r="BO380" s="90"/>
      <c r="BP380" s="90"/>
      <c r="BQ380" s="90"/>
      <c r="BR380" s="90"/>
      <c r="BS380" s="90"/>
      <c r="BT380" s="90"/>
      <c r="BU380" s="90"/>
      <c r="BV380" s="90"/>
      <c r="BW380" s="90"/>
      <c r="BX380" s="90"/>
      <c r="BY380" s="90"/>
      <c r="BZ380" s="90"/>
      <c r="CA380" s="90"/>
      <c r="CB380" s="90"/>
      <c r="CC380" s="90"/>
      <c r="CD380" s="90"/>
      <c r="CE380" s="90"/>
      <c r="CF380" s="90"/>
      <c r="CG380" s="90"/>
      <c r="CH380" s="90"/>
      <c r="CI380" s="90"/>
      <c r="CJ380" s="90"/>
      <c r="CK380" s="90"/>
      <c r="CL380" s="90"/>
      <c r="CM380" s="90"/>
      <c r="CN380" s="90"/>
      <c r="CO380" s="90"/>
      <c r="CP380" s="90"/>
      <c r="CQ380" s="90"/>
      <c r="CR380" s="90"/>
      <c r="CS380" s="90"/>
      <c r="CT380" s="90"/>
      <c r="CU380" s="90"/>
      <c r="CV380" s="90"/>
      <c r="CW380" s="90"/>
      <c r="CX380" s="90"/>
    </row>
    <row r="381" spans="3:102" ht="23.25" x14ac:dyDescent="0.35"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  <c r="AH381" s="90"/>
      <c r="AI381" s="90"/>
      <c r="AJ381" s="90"/>
      <c r="AK381" s="90"/>
      <c r="AL381" s="90"/>
      <c r="AM381" s="90"/>
      <c r="AN381" s="90"/>
      <c r="AO381" s="90"/>
      <c r="AP381" s="90"/>
      <c r="AQ381" s="90"/>
      <c r="AR381" s="90"/>
      <c r="AS381" s="90"/>
      <c r="AT381" s="90"/>
      <c r="AU381" s="90"/>
      <c r="AV381" s="90"/>
      <c r="AW381" s="90"/>
      <c r="AX381" s="90"/>
      <c r="AY381" s="90"/>
      <c r="AZ381" s="90"/>
      <c r="BA381" s="90"/>
      <c r="BB381" s="90"/>
      <c r="BC381" s="90"/>
      <c r="BD381" s="90"/>
      <c r="BE381" s="90"/>
      <c r="BF381" s="90"/>
      <c r="BG381" s="90"/>
      <c r="BH381" s="90"/>
      <c r="BI381" s="90"/>
      <c r="BJ381" s="90"/>
      <c r="BK381" s="90"/>
      <c r="BL381" s="90"/>
      <c r="BM381" s="90"/>
      <c r="BN381" s="90"/>
      <c r="BO381" s="90"/>
      <c r="BP381" s="90"/>
      <c r="BQ381" s="90"/>
      <c r="BR381" s="90"/>
      <c r="BS381" s="90"/>
      <c r="BT381" s="90"/>
      <c r="BU381" s="90"/>
      <c r="BV381" s="90"/>
      <c r="BW381" s="90"/>
      <c r="BX381" s="90"/>
      <c r="BY381" s="90"/>
      <c r="BZ381" s="90"/>
      <c r="CA381" s="90"/>
      <c r="CB381" s="90"/>
      <c r="CC381" s="90"/>
      <c r="CD381" s="90"/>
      <c r="CE381" s="90"/>
      <c r="CF381" s="90"/>
      <c r="CG381" s="90"/>
      <c r="CH381" s="90"/>
      <c r="CI381" s="90"/>
      <c r="CJ381" s="90"/>
      <c r="CK381" s="90"/>
      <c r="CL381" s="90"/>
      <c r="CM381" s="90"/>
      <c r="CN381" s="90"/>
      <c r="CO381" s="90"/>
      <c r="CP381" s="90"/>
      <c r="CQ381" s="90"/>
      <c r="CR381" s="90"/>
      <c r="CS381" s="90"/>
      <c r="CT381" s="90"/>
      <c r="CU381" s="90"/>
      <c r="CV381" s="90"/>
      <c r="CW381" s="90"/>
      <c r="CX381" s="90"/>
    </row>
    <row r="382" spans="3:102" ht="23.25" x14ac:dyDescent="0.35"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  <c r="AH382" s="90"/>
      <c r="AI382" s="90"/>
      <c r="AJ382" s="90"/>
      <c r="AK382" s="90"/>
      <c r="AL382" s="90"/>
      <c r="AM382" s="90"/>
      <c r="AN382" s="90"/>
      <c r="AO382" s="90"/>
      <c r="AP382" s="90"/>
      <c r="AQ382" s="90"/>
      <c r="AR382" s="90"/>
      <c r="AS382" s="90"/>
      <c r="AT382" s="90"/>
      <c r="AU382" s="90"/>
      <c r="AV382" s="90"/>
      <c r="AW382" s="90"/>
      <c r="AX382" s="90"/>
      <c r="AY382" s="90"/>
      <c r="AZ382" s="90"/>
      <c r="BA382" s="90"/>
      <c r="BB382" s="90"/>
      <c r="BC382" s="90"/>
      <c r="BD382" s="90"/>
      <c r="BE382" s="90"/>
      <c r="BF382" s="90"/>
      <c r="BG382" s="90"/>
      <c r="BH382" s="90"/>
      <c r="BI382" s="90"/>
      <c r="BJ382" s="90"/>
      <c r="BK382" s="90"/>
      <c r="BL382" s="90"/>
      <c r="BM382" s="90"/>
      <c r="BN382" s="90"/>
      <c r="BO382" s="90"/>
      <c r="BP382" s="90"/>
      <c r="BQ382" s="90"/>
      <c r="BR382" s="90"/>
      <c r="BS382" s="90"/>
      <c r="BT382" s="90"/>
      <c r="BU382" s="90"/>
      <c r="BV382" s="90"/>
      <c r="BW382" s="90"/>
      <c r="BX382" s="90"/>
      <c r="BY382" s="90"/>
      <c r="BZ382" s="90"/>
      <c r="CA382" s="90"/>
      <c r="CB382" s="90"/>
      <c r="CC382" s="90"/>
      <c r="CD382" s="90"/>
      <c r="CE382" s="90"/>
      <c r="CF382" s="90"/>
      <c r="CG382" s="90"/>
      <c r="CH382" s="90"/>
      <c r="CI382" s="90"/>
      <c r="CJ382" s="90"/>
      <c r="CK382" s="90"/>
      <c r="CL382" s="90"/>
      <c r="CM382" s="90"/>
      <c r="CN382" s="90"/>
      <c r="CO382" s="90"/>
      <c r="CP382" s="90"/>
      <c r="CQ382" s="90"/>
      <c r="CR382" s="90"/>
      <c r="CS382" s="90"/>
      <c r="CT382" s="90"/>
      <c r="CU382" s="90"/>
      <c r="CV382" s="90"/>
      <c r="CW382" s="90"/>
      <c r="CX382" s="90"/>
    </row>
    <row r="383" spans="3:102" ht="23.25" x14ac:dyDescent="0.35"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  <c r="AD383" s="90"/>
      <c r="AE383" s="90"/>
      <c r="AF383" s="90"/>
      <c r="AG383" s="90"/>
      <c r="AH383" s="90"/>
      <c r="AI383" s="90"/>
      <c r="AJ383" s="90"/>
      <c r="AK383" s="90"/>
      <c r="AL383" s="90"/>
      <c r="AM383" s="90"/>
      <c r="AN383" s="90"/>
      <c r="AO383" s="90"/>
      <c r="AP383" s="90"/>
      <c r="AQ383" s="90"/>
      <c r="AR383" s="90"/>
      <c r="AS383" s="90"/>
      <c r="AT383" s="90"/>
      <c r="AU383" s="90"/>
      <c r="AV383" s="90"/>
      <c r="AW383" s="90"/>
      <c r="AX383" s="90"/>
      <c r="AY383" s="90"/>
      <c r="AZ383" s="90"/>
      <c r="BA383" s="90"/>
      <c r="BB383" s="90"/>
      <c r="BC383" s="90"/>
      <c r="BD383" s="90"/>
      <c r="BE383" s="90"/>
      <c r="BF383" s="90"/>
      <c r="BG383" s="90"/>
      <c r="BH383" s="90"/>
      <c r="BI383" s="90"/>
      <c r="BJ383" s="90"/>
      <c r="BK383" s="90"/>
      <c r="BL383" s="90"/>
      <c r="BM383" s="90"/>
      <c r="BN383" s="90"/>
      <c r="BO383" s="90"/>
      <c r="BP383" s="90"/>
      <c r="BQ383" s="90"/>
      <c r="BR383" s="90"/>
      <c r="BS383" s="90"/>
      <c r="BT383" s="90"/>
      <c r="BU383" s="90"/>
      <c r="BV383" s="90"/>
      <c r="BW383" s="90"/>
      <c r="BX383" s="90"/>
      <c r="BY383" s="90"/>
      <c r="BZ383" s="90"/>
      <c r="CA383" s="90"/>
      <c r="CB383" s="90"/>
      <c r="CC383" s="90"/>
      <c r="CD383" s="90"/>
      <c r="CE383" s="90"/>
      <c r="CF383" s="90"/>
      <c r="CG383" s="90"/>
      <c r="CH383" s="90"/>
      <c r="CI383" s="90"/>
      <c r="CJ383" s="90"/>
      <c r="CK383" s="90"/>
      <c r="CL383" s="90"/>
      <c r="CM383" s="90"/>
      <c r="CN383" s="90"/>
      <c r="CO383" s="90"/>
      <c r="CP383" s="90"/>
      <c r="CQ383" s="90"/>
      <c r="CR383" s="90"/>
      <c r="CS383" s="90"/>
      <c r="CT383" s="90"/>
      <c r="CU383" s="90"/>
      <c r="CV383" s="90"/>
      <c r="CW383" s="90"/>
      <c r="CX383" s="90"/>
    </row>
    <row r="384" spans="3:102" ht="23.25" x14ac:dyDescent="0.35"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  <c r="AD384" s="90"/>
      <c r="AE384" s="90"/>
      <c r="AF384" s="90"/>
      <c r="AG384" s="90"/>
      <c r="AH384" s="90"/>
      <c r="AI384" s="90"/>
      <c r="AJ384" s="90"/>
      <c r="AK384" s="90"/>
      <c r="AL384" s="90"/>
      <c r="AM384" s="90"/>
      <c r="AN384" s="90"/>
      <c r="AO384" s="90"/>
      <c r="AP384" s="90"/>
      <c r="AQ384" s="90"/>
      <c r="AR384" s="90"/>
      <c r="AS384" s="90"/>
      <c r="AT384" s="90"/>
      <c r="AU384" s="90"/>
      <c r="AV384" s="90"/>
      <c r="AW384" s="90"/>
      <c r="AX384" s="90"/>
      <c r="AY384" s="90"/>
      <c r="AZ384" s="90"/>
      <c r="BA384" s="90"/>
      <c r="BB384" s="90"/>
      <c r="BC384" s="90"/>
      <c r="BD384" s="90"/>
      <c r="BE384" s="90"/>
      <c r="BF384" s="90"/>
      <c r="BG384" s="90"/>
      <c r="BH384" s="90"/>
      <c r="BI384" s="90"/>
      <c r="BJ384" s="90"/>
      <c r="BK384" s="90"/>
      <c r="BL384" s="90"/>
      <c r="BM384" s="90"/>
      <c r="BN384" s="90"/>
      <c r="BO384" s="90"/>
      <c r="BP384" s="90"/>
      <c r="BQ384" s="90"/>
      <c r="BR384" s="90"/>
      <c r="BS384" s="90"/>
      <c r="BT384" s="90"/>
      <c r="BU384" s="90"/>
      <c r="BV384" s="90"/>
      <c r="BW384" s="90"/>
      <c r="BX384" s="90"/>
      <c r="BY384" s="90"/>
      <c r="BZ384" s="90"/>
      <c r="CA384" s="90"/>
      <c r="CB384" s="90"/>
      <c r="CC384" s="90"/>
      <c r="CD384" s="90"/>
      <c r="CE384" s="90"/>
      <c r="CF384" s="90"/>
      <c r="CG384" s="90"/>
      <c r="CH384" s="90"/>
      <c r="CI384" s="90"/>
      <c r="CJ384" s="90"/>
      <c r="CK384" s="90"/>
      <c r="CL384" s="90"/>
      <c r="CM384" s="90"/>
      <c r="CN384" s="90"/>
      <c r="CO384" s="90"/>
      <c r="CP384" s="90"/>
      <c r="CQ384" s="90"/>
      <c r="CR384" s="90"/>
      <c r="CS384" s="90"/>
      <c r="CT384" s="90"/>
      <c r="CU384" s="90"/>
      <c r="CV384" s="90"/>
      <c r="CW384" s="90"/>
      <c r="CX384" s="90"/>
    </row>
    <row r="385" spans="3:102" ht="23.25" x14ac:dyDescent="0.35"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  <c r="AD385" s="90"/>
      <c r="AE385" s="90"/>
      <c r="AF385" s="90"/>
      <c r="AG385" s="90"/>
      <c r="AH385" s="90"/>
      <c r="AI385" s="90"/>
      <c r="AJ385" s="90"/>
      <c r="AK385" s="90"/>
      <c r="AL385" s="90"/>
      <c r="AM385" s="90"/>
      <c r="AN385" s="90"/>
      <c r="AO385" s="90"/>
      <c r="AP385" s="90"/>
      <c r="AQ385" s="90"/>
      <c r="AR385" s="90"/>
      <c r="AS385" s="90"/>
      <c r="AT385" s="90"/>
      <c r="AU385" s="90"/>
      <c r="AV385" s="90"/>
      <c r="AW385" s="90"/>
      <c r="AX385" s="90"/>
      <c r="AY385" s="90"/>
      <c r="AZ385" s="90"/>
      <c r="BA385" s="90"/>
      <c r="BB385" s="90"/>
      <c r="BC385" s="90"/>
      <c r="BD385" s="90"/>
      <c r="BE385" s="90"/>
      <c r="BF385" s="90"/>
      <c r="BG385" s="90"/>
      <c r="BH385" s="90"/>
      <c r="BI385" s="90"/>
      <c r="BJ385" s="90"/>
      <c r="BK385" s="90"/>
      <c r="BL385" s="90"/>
      <c r="BM385" s="90"/>
      <c r="BN385" s="90"/>
      <c r="BO385" s="90"/>
      <c r="BP385" s="90"/>
      <c r="BQ385" s="90"/>
      <c r="BR385" s="90"/>
      <c r="BS385" s="90"/>
      <c r="BT385" s="90"/>
      <c r="BU385" s="90"/>
      <c r="BV385" s="90"/>
      <c r="BW385" s="90"/>
      <c r="BX385" s="90"/>
      <c r="BY385" s="90"/>
      <c r="BZ385" s="90"/>
      <c r="CA385" s="90"/>
      <c r="CB385" s="90"/>
      <c r="CC385" s="90"/>
      <c r="CD385" s="90"/>
      <c r="CE385" s="90"/>
      <c r="CF385" s="90"/>
      <c r="CG385" s="90"/>
      <c r="CH385" s="90"/>
      <c r="CI385" s="90"/>
      <c r="CJ385" s="90"/>
      <c r="CK385" s="90"/>
      <c r="CL385" s="90"/>
      <c r="CM385" s="90"/>
      <c r="CN385" s="90"/>
      <c r="CO385" s="90"/>
      <c r="CP385" s="90"/>
      <c r="CQ385" s="90"/>
      <c r="CR385" s="90"/>
      <c r="CS385" s="90"/>
      <c r="CT385" s="90"/>
      <c r="CU385" s="90"/>
      <c r="CV385" s="90"/>
      <c r="CW385" s="90"/>
      <c r="CX385" s="90"/>
    </row>
    <row r="386" spans="3:102" ht="23.25" x14ac:dyDescent="0.35"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  <c r="AD386" s="90"/>
      <c r="AE386" s="90"/>
      <c r="AF386" s="90"/>
      <c r="AG386" s="90"/>
      <c r="AH386" s="90"/>
      <c r="AI386" s="90"/>
      <c r="AJ386" s="90"/>
      <c r="AK386" s="90"/>
      <c r="AL386" s="90"/>
      <c r="AM386" s="90"/>
      <c r="AN386" s="90"/>
      <c r="AO386" s="90"/>
      <c r="AP386" s="90"/>
      <c r="AQ386" s="90"/>
      <c r="AR386" s="90"/>
      <c r="AS386" s="90"/>
      <c r="AT386" s="90"/>
      <c r="AU386" s="90"/>
      <c r="AV386" s="90"/>
      <c r="AW386" s="90"/>
      <c r="AX386" s="90"/>
      <c r="AY386" s="90"/>
      <c r="AZ386" s="90"/>
      <c r="BA386" s="90"/>
      <c r="BB386" s="90"/>
      <c r="BC386" s="90"/>
      <c r="BD386" s="90"/>
      <c r="BE386" s="90"/>
      <c r="BF386" s="90"/>
      <c r="BG386" s="90"/>
      <c r="BH386" s="90"/>
      <c r="BI386" s="90"/>
      <c r="BJ386" s="90"/>
      <c r="BK386" s="90"/>
      <c r="BL386" s="90"/>
      <c r="BM386" s="90"/>
      <c r="BN386" s="90"/>
      <c r="BO386" s="90"/>
      <c r="BP386" s="90"/>
      <c r="BQ386" s="90"/>
      <c r="BR386" s="90"/>
      <c r="BS386" s="90"/>
      <c r="BT386" s="90"/>
      <c r="BU386" s="90"/>
      <c r="BV386" s="90"/>
      <c r="BW386" s="90"/>
      <c r="BX386" s="90"/>
      <c r="BY386" s="90"/>
      <c r="BZ386" s="90"/>
      <c r="CA386" s="90"/>
      <c r="CB386" s="90"/>
      <c r="CC386" s="90"/>
      <c r="CD386" s="90"/>
      <c r="CE386" s="90"/>
      <c r="CF386" s="90"/>
      <c r="CG386" s="90"/>
      <c r="CH386" s="90"/>
      <c r="CI386" s="90"/>
      <c r="CJ386" s="90"/>
      <c r="CK386" s="90"/>
      <c r="CL386" s="90"/>
      <c r="CM386" s="90"/>
      <c r="CN386" s="90"/>
      <c r="CO386" s="90"/>
      <c r="CP386" s="90"/>
      <c r="CQ386" s="90"/>
      <c r="CR386" s="90"/>
      <c r="CS386" s="90"/>
      <c r="CT386" s="90"/>
      <c r="CU386" s="90"/>
      <c r="CV386" s="90"/>
      <c r="CW386" s="90"/>
      <c r="CX386" s="90"/>
    </row>
    <row r="387" spans="3:102" ht="23.25" x14ac:dyDescent="0.35"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  <c r="AD387" s="90"/>
      <c r="AE387" s="90"/>
      <c r="AF387" s="90"/>
      <c r="AG387" s="90"/>
      <c r="AH387" s="90"/>
      <c r="AI387" s="90"/>
      <c r="AJ387" s="90"/>
      <c r="AK387" s="90"/>
      <c r="AL387" s="90"/>
      <c r="AM387" s="90"/>
      <c r="AN387" s="90"/>
      <c r="AO387" s="90"/>
      <c r="AP387" s="90"/>
      <c r="AQ387" s="90"/>
      <c r="AR387" s="90"/>
      <c r="AS387" s="90"/>
      <c r="AT387" s="90"/>
      <c r="AU387" s="90"/>
      <c r="AV387" s="90"/>
      <c r="AW387" s="90"/>
      <c r="AX387" s="90"/>
      <c r="AY387" s="90"/>
      <c r="AZ387" s="90"/>
      <c r="BA387" s="90"/>
      <c r="BB387" s="90"/>
      <c r="BC387" s="90"/>
      <c r="BD387" s="90"/>
      <c r="BE387" s="90"/>
      <c r="BF387" s="90"/>
      <c r="BG387" s="90"/>
      <c r="BH387" s="90"/>
      <c r="BI387" s="90"/>
      <c r="BJ387" s="90"/>
      <c r="BK387" s="90"/>
      <c r="BL387" s="90"/>
      <c r="BM387" s="90"/>
      <c r="BN387" s="90"/>
      <c r="BO387" s="90"/>
      <c r="BP387" s="90"/>
      <c r="BQ387" s="90"/>
      <c r="BR387" s="90"/>
      <c r="BS387" s="90"/>
      <c r="BT387" s="90"/>
      <c r="BU387" s="90"/>
      <c r="BV387" s="90"/>
      <c r="BW387" s="90"/>
      <c r="BX387" s="90"/>
      <c r="BY387" s="90"/>
      <c r="BZ387" s="90"/>
      <c r="CA387" s="90"/>
      <c r="CB387" s="90"/>
      <c r="CC387" s="90"/>
      <c r="CD387" s="90"/>
      <c r="CE387" s="90"/>
      <c r="CF387" s="90"/>
      <c r="CG387" s="90"/>
      <c r="CH387" s="90"/>
      <c r="CI387" s="90"/>
      <c r="CJ387" s="90"/>
      <c r="CK387" s="90"/>
      <c r="CL387" s="90"/>
      <c r="CM387" s="90"/>
      <c r="CN387" s="90"/>
      <c r="CO387" s="90"/>
      <c r="CP387" s="90"/>
      <c r="CQ387" s="90"/>
      <c r="CR387" s="90"/>
      <c r="CS387" s="90"/>
      <c r="CT387" s="90"/>
      <c r="CU387" s="90"/>
      <c r="CV387" s="90"/>
      <c r="CW387" s="90"/>
      <c r="CX387" s="90"/>
    </row>
    <row r="388" spans="3:102" ht="23.25" x14ac:dyDescent="0.35"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  <c r="AD388" s="90"/>
      <c r="AE388" s="90"/>
      <c r="AF388" s="90"/>
      <c r="AG388" s="90"/>
      <c r="AH388" s="90"/>
      <c r="AI388" s="90"/>
      <c r="AJ388" s="90"/>
      <c r="AK388" s="90"/>
      <c r="AL388" s="90"/>
      <c r="AM388" s="90"/>
      <c r="AN388" s="90"/>
      <c r="AO388" s="90"/>
      <c r="AP388" s="90"/>
      <c r="AQ388" s="90"/>
      <c r="AR388" s="90"/>
      <c r="AS388" s="90"/>
      <c r="AT388" s="90"/>
      <c r="AU388" s="90"/>
      <c r="AV388" s="90"/>
      <c r="AW388" s="90"/>
      <c r="AX388" s="90"/>
      <c r="AY388" s="90"/>
      <c r="AZ388" s="90"/>
      <c r="BA388" s="90"/>
      <c r="BB388" s="90"/>
      <c r="BC388" s="90"/>
      <c r="BD388" s="90"/>
      <c r="BE388" s="90"/>
      <c r="BF388" s="90"/>
      <c r="BG388" s="90"/>
      <c r="BH388" s="90"/>
      <c r="BI388" s="90"/>
      <c r="BJ388" s="90"/>
      <c r="BK388" s="90"/>
      <c r="BL388" s="90"/>
      <c r="BM388" s="90"/>
      <c r="BN388" s="90"/>
      <c r="BO388" s="90"/>
      <c r="BP388" s="90"/>
      <c r="BQ388" s="90"/>
      <c r="BR388" s="90"/>
      <c r="BS388" s="90"/>
      <c r="BT388" s="90"/>
      <c r="BU388" s="90"/>
      <c r="BV388" s="90"/>
      <c r="BW388" s="90"/>
      <c r="BX388" s="90"/>
      <c r="BY388" s="90"/>
      <c r="BZ388" s="90"/>
      <c r="CA388" s="90"/>
      <c r="CB388" s="90"/>
      <c r="CC388" s="90"/>
      <c r="CD388" s="90"/>
      <c r="CE388" s="90"/>
      <c r="CF388" s="90"/>
      <c r="CG388" s="90"/>
      <c r="CH388" s="90"/>
      <c r="CI388" s="90"/>
      <c r="CJ388" s="90"/>
      <c r="CK388" s="90"/>
      <c r="CL388" s="90"/>
      <c r="CM388" s="90"/>
      <c r="CN388" s="90"/>
      <c r="CO388" s="90"/>
      <c r="CP388" s="90"/>
      <c r="CQ388" s="90"/>
      <c r="CR388" s="90"/>
      <c r="CS388" s="90"/>
      <c r="CT388" s="90"/>
      <c r="CU388" s="90"/>
      <c r="CV388" s="90"/>
      <c r="CW388" s="90"/>
      <c r="CX388" s="90"/>
    </row>
    <row r="389" spans="3:102" ht="23.25" x14ac:dyDescent="0.35"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  <c r="AD389" s="90"/>
      <c r="AE389" s="90"/>
      <c r="AF389" s="90"/>
      <c r="AG389" s="90"/>
      <c r="AH389" s="90"/>
      <c r="AI389" s="90"/>
      <c r="AJ389" s="90"/>
      <c r="AK389" s="90"/>
      <c r="AL389" s="90"/>
      <c r="AM389" s="90"/>
      <c r="AN389" s="90"/>
      <c r="AO389" s="90"/>
      <c r="AP389" s="90"/>
      <c r="AQ389" s="90"/>
      <c r="AR389" s="90"/>
      <c r="AS389" s="90"/>
      <c r="AT389" s="90"/>
      <c r="AU389" s="90"/>
      <c r="AV389" s="90"/>
      <c r="AW389" s="90"/>
      <c r="AX389" s="90"/>
      <c r="AY389" s="90"/>
      <c r="AZ389" s="90"/>
      <c r="BA389" s="90"/>
      <c r="BB389" s="90"/>
      <c r="BC389" s="90"/>
      <c r="BD389" s="90"/>
      <c r="BE389" s="90"/>
      <c r="BF389" s="90"/>
      <c r="BG389" s="90"/>
      <c r="BH389" s="90"/>
      <c r="BI389" s="90"/>
      <c r="BJ389" s="90"/>
      <c r="BK389" s="90"/>
      <c r="BL389" s="90"/>
      <c r="BM389" s="90"/>
      <c r="BN389" s="90"/>
      <c r="BO389" s="90"/>
      <c r="BP389" s="90"/>
      <c r="BQ389" s="90"/>
      <c r="BR389" s="90"/>
      <c r="BS389" s="90"/>
      <c r="BT389" s="90"/>
      <c r="BU389" s="90"/>
      <c r="BV389" s="90"/>
      <c r="BW389" s="90"/>
      <c r="BX389" s="90"/>
      <c r="BY389" s="90"/>
      <c r="BZ389" s="90"/>
      <c r="CA389" s="90"/>
      <c r="CB389" s="90"/>
      <c r="CC389" s="90"/>
      <c r="CD389" s="90"/>
      <c r="CE389" s="90"/>
      <c r="CF389" s="90"/>
      <c r="CG389" s="90"/>
      <c r="CH389" s="90"/>
      <c r="CI389" s="90"/>
      <c r="CJ389" s="90"/>
      <c r="CK389" s="90"/>
      <c r="CL389" s="90"/>
      <c r="CM389" s="90"/>
      <c r="CN389" s="90"/>
      <c r="CO389" s="90"/>
      <c r="CP389" s="90"/>
      <c r="CQ389" s="90"/>
      <c r="CR389" s="90"/>
      <c r="CS389" s="90"/>
      <c r="CT389" s="90"/>
      <c r="CU389" s="90"/>
      <c r="CV389" s="90"/>
      <c r="CW389" s="90"/>
      <c r="CX389" s="90"/>
    </row>
    <row r="390" spans="3:102" ht="23.25" x14ac:dyDescent="0.35"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  <c r="AD390" s="90"/>
      <c r="AE390" s="90"/>
      <c r="AF390" s="90"/>
      <c r="AG390" s="90"/>
      <c r="AH390" s="90"/>
      <c r="AI390" s="90"/>
      <c r="AJ390" s="90"/>
      <c r="AK390" s="90"/>
      <c r="AL390" s="90"/>
      <c r="AM390" s="90"/>
      <c r="AN390" s="90"/>
      <c r="AO390" s="90"/>
      <c r="AP390" s="90"/>
      <c r="AQ390" s="90"/>
      <c r="AR390" s="90"/>
      <c r="AS390" s="90"/>
      <c r="AT390" s="90"/>
      <c r="AU390" s="90"/>
      <c r="AV390" s="90"/>
      <c r="AW390" s="90"/>
      <c r="AX390" s="90"/>
      <c r="AY390" s="90"/>
      <c r="AZ390" s="90"/>
      <c r="BA390" s="90"/>
      <c r="BB390" s="90"/>
      <c r="BC390" s="90"/>
      <c r="BD390" s="90"/>
      <c r="BE390" s="90"/>
      <c r="BF390" s="90"/>
      <c r="BG390" s="90"/>
      <c r="BH390" s="90"/>
      <c r="BI390" s="90"/>
      <c r="BJ390" s="90"/>
      <c r="BK390" s="90"/>
      <c r="BL390" s="90"/>
      <c r="BM390" s="90"/>
      <c r="BN390" s="90"/>
      <c r="BO390" s="90"/>
      <c r="BP390" s="90"/>
      <c r="BQ390" s="90"/>
      <c r="BR390" s="90"/>
      <c r="BS390" s="90"/>
      <c r="BT390" s="90"/>
      <c r="BU390" s="90"/>
      <c r="BV390" s="90"/>
      <c r="BW390" s="90"/>
      <c r="BX390" s="90"/>
      <c r="BY390" s="90"/>
      <c r="BZ390" s="90"/>
      <c r="CA390" s="90"/>
      <c r="CB390" s="90"/>
      <c r="CC390" s="90"/>
      <c r="CD390" s="90"/>
      <c r="CE390" s="90"/>
      <c r="CF390" s="90"/>
      <c r="CG390" s="90"/>
      <c r="CH390" s="90"/>
      <c r="CI390" s="90"/>
      <c r="CJ390" s="90"/>
      <c r="CK390" s="90"/>
      <c r="CL390" s="90"/>
      <c r="CM390" s="90"/>
      <c r="CN390" s="90"/>
      <c r="CO390" s="90"/>
      <c r="CP390" s="90"/>
      <c r="CQ390" s="90"/>
      <c r="CR390" s="90"/>
      <c r="CS390" s="90"/>
      <c r="CT390" s="90"/>
      <c r="CU390" s="90"/>
      <c r="CV390" s="90"/>
      <c r="CW390" s="90"/>
      <c r="CX390" s="90"/>
    </row>
    <row r="391" spans="3:102" ht="23.25" x14ac:dyDescent="0.35"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  <c r="AD391" s="90"/>
      <c r="AE391" s="90"/>
      <c r="AF391" s="90"/>
      <c r="AG391" s="90"/>
      <c r="AH391" s="90"/>
      <c r="AI391" s="90"/>
      <c r="AJ391" s="90"/>
      <c r="AK391" s="90"/>
      <c r="AL391" s="90"/>
      <c r="AM391" s="90"/>
      <c r="AN391" s="90"/>
      <c r="AO391" s="90"/>
      <c r="AP391" s="90"/>
      <c r="AQ391" s="90"/>
      <c r="AR391" s="90"/>
      <c r="AS391" s="90"/>
      <c r="AT391" s="90"/>
      <c r="AU391" s="90"/>
      <c r="AV391" s="90"/>
      <c r="AW391" s="90"/>
      <c r="AX391" s="90"/>
      <c r="AY391" s="90"/>
      <c r="AZ391" s="90"/>
      <c r="BA391" s="90"/>
      <c r="BB391" s="90"/>
      <c r="BC391" s="90"/>
      <c r="BD391" s="90"/>
      <c r="BE391" s="90"/>
      <c r="BF391" s="90"/>
      <c r="BG391" s="90"/>
      <c r="BH391" s="90"/>
      <c r="BI391" s="90"/>
      <c r="BJ391" s="90"/>
      <c r="BK391" s="90"/>
      <c r="BL391" s="90"/>
      <c r="BM391" s="90"/>
      <c r="BN391" s="90"/>
      <c r="BO391" s="90"/>
      <c r="BP391" s="90"/>
      <c r="BQ391" s="90"/>
      <c r="BR391" s="90"/>
      <c r="BS391" s="90"/>
      <c r="BT391" s="90"/>
      <c r="BU391" s="90"/>
      <c r="BV391" s="90"/>
      <c r="BW391" s="90"/>
      <c r="BX391" s="90"/>
      <c r="BY391" s="90"/>
      <c r="BZ391" s="90"/>
      <c r="CA391" s="90"/>
      <c r="CB391" s="90"/>
      <c r="CC391" s="90"/>
      <c r="CD391" s="90"/>
      <c r="CE391" s="90"/>
      <c r="CF391" s="90"/>
      <c r="CG391" s="90"/>
      <c r="CH391" s="90"/>
      <c r="CI391" s="90"/>
      <c r="CJ391" s="90"/>
      <c r="CK391" s="90"/>
      <c r="CL391" s="90"/>
      <c r="CM391" s="90"/>
      <c r="CN391" s="90"/>
      <c r="CO391" s="90"/>
      <c r="CP391" s="90"/>
      <c r="CQ391" s="90"/>
      <c r="CR391" s="90"/>
      <c r="CS391" s="90"/>
      <c r="CT391" s="90"/>
      <c r="CU391" s="90"/>
      <c r="CV391" s="90"/>
      <c r="CW391" s="90"/>
      <c r="CX391" s="90"/>
    </row>
    <row r="392" spans="3:102" ht="23.25" x14ac:dyDescent="0.35"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  <c r="AD392" s="90"/>
      <c r="AE392" s="90"/>
      <c r="AF392" s="90"/>
      <c r="AG392" s="90"/>
      <c r="AH392" s="90"/>
      <c r="AI392" s="90"/>
      <c r="AJ392" s="90"/>
      <c r="AK392" s="90"/>
      <c r="AL392" s="90"/>
      <c r="AM392" s="90"/>
      <c r="AN392" s="90"/>
      <c r="AO392" s="90"/>
      <c r="AP392" s="90"/>
      <c r="AQ392" s="90"/>
      <c r="AR392" s="90"/>
      <c r="AS392" s="90"/>
      <c r="AT392" s="90"/>
      <c r="AU392" s="90"/>
      <c r="AV392" s="90"/>
      <c r="AW392" s="90"/>
      <c r="AX392" s="90"/>
      <c r="AY392" s="90"/>
      <c r="AZ392" s="90"/>
      <c r="BA392" s="90"/>
      <c r="BB392" s="90"/>
      <c r="BC392" s="90"/>
      <c r="BD392" s="90"/>
      <c r="BE392" s="90"/>
      <c r="BF392" s="90"/>
      <c r="BG392" s="90"/>
      <c r="BH392" s="90"/>
      <c r="BI392" s="90"/>
      <c r="BJ392" s="90"/>
      <c r="BK392" s="90"/>
      <c r="BL392" s="90"/>
      <c r="BM392" s="90"/>
      <c r="BN392" s="90"/>
      <c r="BO392" s="90"/>
      <c r="BP392" s="90"/>
      <c r="BQ392" s="90"/>
      <c r="BR392" s="90"/>
      <c r="BS392" s="90"/>
      <c r="BT392" s="90"/>
      <c r="BU392" s="90"/>
      <c r="BV392" s="90"/>
      <c r="BW392" s="90"/>
      <c r="BX392" s="90"/>
      <c r="BY392" s="90"/>
      <c r="BZ392" s="90"/>
      <c r="CA392" s="90"/>
      <c r="CB392" s="90"/>
      <c r="CC392" s="90"/>
      <c r="CD392" s="90"/>
      <c r="CE392" s="90"/>
      <c r="CF392" s="90"/>
      <c r="CG392" s="90"/>
      <c r="CH392" s="90"/>
      <c r="CI392" s="90"/>
      <c r="CJ392" s="90"/>
      <c r="CK392" s="90"/>
      <c r="CL392" s="90"/>
      <c r="CM392" s="90"/>
      <c r="CN392" s="90"/>
      <c r="CO392" s="90"/>
      <c r="CP392" s="90"/>
      <c r="CQ392" s="90"/>
      <c r="CR392" s="90"/>
      <c r="CS392" s="90"/>
      <c r="CT392" s="90"/>
      <c r="CU392" s="90"/>
      <c r="CV392" s="90"/>
      <c r="CW392" s="90"/>
      <c r="CX392" s="90"/>
    </row>
    <row r="393" spans="3:102" ht="23.25" x14ac:dyDescent="0.35"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  <c r="AD393" s="90"/>
      <c r="AE393" s="90"/>
      <c r="AF393" s="90"/>
      <c r="AG393" s="90"/>
      <c r="AH393" s="90"/>
      <c r="AI393" s="90"/>
      <c r="AJ393" s="90"/>
      <c r="AK393" s="90"/>
      <c r="AL393" s="90"/>
      <c r="AM393" s="90"/>
      <c r="AN393" s="90"/>
      <c r="AO393" s="90"/>
      <c r="AP393" s="90"/>
      <c r="AQ393" s="90"/>
      <c r="AR393" s="90"/>
      <c r="AS393" s="90"/>
      <c r="AT393" s="90"/>
      <c r="AU393" s="90"/>
      <c r="AV393" s="90"/>
      <c r="AW393" s="90"/>
      <c r="AX393" s="90"/>
      <c r="AY393" s="90"/>
      <c r="AZ393" s="90"/>
      <c r="BA393" s="90"/>
      <c r="BB393" s="90"/>
      <c r="BC393" s="90"/>
      <c r="BD393" s="90"/>
      <c r="BE393" s="90"/>
      <c r="BF393" s="90"/>
      <c r="BG393" s="90"/>
      <c r="BH393" s="90"/>
      <c r="BI393" s="90"/>
      <c r="BJ393" s="90"/>
      <c r="BK393" s="90"/>
      <c r="BL393" s="90"/>
      <c r="BM393" s="90"/>
      <c r="BN393" s="90"/>
      <c r="BO393" s="90"/>
      <c r="BP393" s="90"/>
      <c r="BQ393" s="90"/>
      <c r="BR393" s="90"/>
      <c r="BS393" s="90"/>
      <c r="BT393" s="90"/>
      <c r="BU393" s="90"/>
      <c r="BV393" s="90"/>
      <c r="BW393" s="90"/>
      <c r="BX393" s="90"/>
      <c r="BY393" s="90"/>
      <c r="BZ393" s="90"/>
      <c r="CA393" s="90"/>
      <c r="CB393" s="90"/>
      <c r="CC393" s="90"/>
      <c r="CD393" s="90"/>
      <c r="CE393" s="90"/>
      <c r="CF393" s="90"/>
      <c r="CG393" s="90"/>
      <c r="CH393" s="90"/>
      <c r="CI393" s="90"/>
      <c r="CJ393" s="90"/>
      <c r="CK393" s="90"/>
      <c r="CL393" s="90"/>
      <c r="CM393" s="90"/>
      <c r="CN393" s="90"/>
      <c r="CO393" s="90"/>
      <c r="CP393" s="90"/>
      <c r="CQ393" s="90"/>
      <c r="CR393" s="90"/>
      <c r="CS393" s="90"/>
      <c r="CT393" s="90"/>
      <c r="CU393" s="90"/>
      <c r="CV393" s="90"/>
      <c r="CW393" s="90"/>
      <c r="CX393" s="90"/>
    </row>
    <row r="394" spans="3:102" ht="23.25" x14ac:dyDescent="0.35"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  <c r="AD394" s="90"/>
      <c r="AE394" s="90"/>
      <c r="AF394" s="90"/>
      <c r="AG394" s="90"/>
      <c r="AH394" s="90"/>
      <c r="AI394" s="90"/>
      <c r="AJ394" s="90"/>
      <c r="AK394" s="90"/>
      <c r="AL394" s="90"/>
      <c r="AM394" s="90"/>
      <c r="AN394" s="90"/>
      <c r="AO394" s="90"/>
      <c r="AP394" s="90"/>
      <c r="AQ394" s="90"/>
      <c r="AR394" s="90"/>
      <c r="AS394" s="90"/>
      <c r="AT394" s="90"/>
      <c r="AU394" s="90"/>
      <c r="AV394" s="90"/>
      <c r="AW394" s="90"/>
      <c r="AX394" s="90"/>
      <c r="AY394" s="90"/>
      <c r="AZ394" s="90"/>
      <c r="BA394" s="90"/>
      <c r="BB394" s="90"/>
      <c r="BC394" s="90"/>
      <c r="BD394" s="90"/>
      <c r="BE394" s="90"/>
      <c r="BF394" s="90"/>
      <c r="BG394" s="90"/>
      <c r="BH394" s="90"/>
      <c r="BI394" s="90"/>
      <c r="BJ394" s="90"/>
      <c r="BK394" s="90"/>
      <c r="BL394" s="90"/>
      <c r="BM394" s="90"/>
      <c r="BN394" s="90"/>
      <c r="BO394" s="90"/>
      <c r="BP394" s="90"/>
      <c r="BQ394" s="90"/>
      <c r="BR394" s="90"/>
      <c r="BS394" s="90"/>
      <c r="BT394" s="90"/>
      <c r="BU394" s="90"/>
      <c r="BV394" s="90"/>
      <c r="BW394" s="90"/>
      <c r="BX394" s="90"/>
      <c r="BY394" s="90"/>
      <c r="BZ394" s="90"/>
      <c r="CA394" s="90"/>
      <c r="CB394" s="90"/>
      <c r="CC394" s="90"/>
      <c r="CD394" s="90"/>
      <c r="CE394" s="90"/>
      <c r="CF394" s="90"/>
      <c r="CG394" s="90"/>
      <c r="CH394" s="90"/>
      <c r="CI394" s="90"/>
      <c r="CJ394" s="90"/>
      <c r="CK394" s="90"/>
      <c r="CL394" s="90"/>
      <c r="CM394" s="90"/>
      <c r="CN394" s="90"/>
      <c r="CO394" s="90"/>
      <c r="CP394" s="90"/>
      <c r="CQ394" s="90"/>
      <c r="CR394" s="90"/>
      <c r="CS394" s="90"/>
      <c r="CT394" s="90"/>
      <c r="CU394" s="90"/>
      <c r="CV394" s="90"/>
      <c r="CW394" s="90"/>
      <c r="CX394" s="90"/>
    </row>
    <row r="395" spans="3:102" ht="23.25" x14ac:dyDescent="0.35"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  <c r="AD395" s="90"/>
      <c r="AE395" s="90"/>
      <c r="AF395" s="90"/>
      <c r="AG395" s="90"/>
      <c r="AH395" s="90"/>
      <c r="AI395" s="90"/>
      <c r="AJ395" s="90"/>
      <c r="AK395" s="90"/>
      <c r="AL395" s="90"/>
      <c r="AM395" s="90"/>
      <c r="AN395" s="90"/>
      <c r="AO395" s="90"/>
      <c r="AP395" s="90"/>
      <c r="AQ395" s="90"/>
      <c r="AR395" s="90"/>
      <c r="AS395" s="90"/>
      <c r="AT395" s="90"/>
      <c r="AU395" s="90"/>
      <c r="AV395" s="90"/>
      <c r="AW395" s="90"/>
      <c r="AX395" s="90"/>
      <c r="AY395" s="90"/>
      <c r="AZ395" s="90"/>
      <c r="BA395" s="90"/>
      <c r="BB395" s="90"/>
      <c r="BC395" s="90"/>
      <c r="BD395" s="90"/>
      <c r="BE395" s="90"/>
      <c r="BF395" s="90"/>
      <c r="BG395" s="90"/>
      <c r="BH395" s="90"/>
      <c r="BI395" s="90"/>
      <c r="BJ395" s="90"/>
      <c r="BK395" s="90"/>
      <c r="BL395" s="90"/>
      <c r="BM395" s="90"/>
      <c r="BN395" s="90"/>
      <c r="BO395" s="90"/>
      <c r="BP395" s="90"/>
      <c r="BQ395" s="90"/>
      <c r="BR395" s="90"/>
      <c r="BS395" s="90"/>
      <c r="BT395" s="90"/>
      <c r="BU395" s="90"/>
      <c r="BV395" s="90"/>
      <c r="BW395" s="90"/>
      <c r="BX395" s="90"/>
      <c r="BY395" s="90"/>
      <c r="BZ395" s="90"/>
      <c r="CA395" s="90"/>
      <c r="CB395" s="90"/>
      <c r="CC395" s="90"/>
      <c r="CD395" s="90"/>
      <c r="CE395" s="90"/>
      <c r="CF395" s="90"/>
      <c r="CG395" s="90"/>
      <c r="CH395" s="90"/>
      <c r="CI395" s="90"/>
      <c r="CJ395" s="90"/>
      <c r="CK395" s="90"/>
      <c r="CL395" s="90"/>
      <c r="CM395" s="90"/>
      <c r="CN395" s="90"/>
      <c r="CO395" s="90"/>
      <c r="CP395" s="90"/>
      <c r="CQ395" s="90"/>
      <c r="CR395" s="90"/>
      <c r="CS395" s="90"/>
      <c r="CT395" s="90"/>
      <c r="CU395" s="90"/>
      <c r="CV395" s="90"/>
      <c r="CW395" s="90"/>
      <c r="CX395" s="90"/>
    </row>
    <row r="396" spans="3:102" ht="23.25" x14ac:dyDescent="0.35"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  <c r="AD396" s="90"/>
      <c r="AE396" s="90"/>
      <c r="AF396" s="90"/>
      <c r="AG396" s="90"/>
      <c r="AH396" s="90"/>
      <c r="AI396" s="90"/>
      <c r="AJ396" s="90"/>
      <c r="AK396" s="90"/>
      <c r="AL396" s="90"/>
      <c r="AM396" s="90"/>
      <c r="AN396" s="90"/>
      <c r="AO396" s="90"/>
      <c r="AP396" s="90"/>
      <c r="AQ396" s="90"/>
      <c r="AR396" s="90"/>
      <c r="AS396" s="90"/>
      <c r="AT396" s="90"/>
      <c r="AU396" s="90"/>
      <c r="AV396" s="90"/>
      <c r="AW396" s="90"/>
      <c r="AX396" s="90"/>
      <c r="AY396" s="90"/>
      <c r="AZ396" s="90"/>
      <c r="BA396" s="90"/>
      <c r="BB396" s="90"/>
      <c r="BC396" s="90"/>
      <c r="BD396" s="90"/>
      <c r="BE396" s="90"/>
      <c r="BF396" s="90"/>
      <c r="BG396" s="90"/>
      <c r="BH396" s="90"/>
      <c r="BI396" s="90"/>
      <c r="BJ396" s="90"/>
      <c r="BK396" s="90"/>
      <c r="BL396" s="90"/>
      <c r="BM396" s="90"/>
      <c r="BN396" s="90"/>
      <c r="BO396" s="90"/>
      <c r="BP396" s="90"/>
      <c r="BQ396" s="90"/>
      <c r="BR396" s="90"/>
      <c r="BS396" s="90"/>
      <c r="BT396" s="90"/>
      <c r="BU396" s="90"/>
      <c r="BV396" s="90"/>
      <c r="BW396" s="90"/>
      <c r="BX396" s="90"/>
      <c r="BY396" s="90"/>
      <c r="BZ396" s="90"/>
      <c r="CA396" s="90"/>
      <c r="CB396" s="90"/>
      <c r="CC396" s="90"/>
      <c r="CD396" s="90"/>
      <c r="CE396" s="90"/>
      <c r="CF396" s="90"/>
      <c r="CG396" s="90"/>
      <c r="CH396" s="90"/>
      <c r="CI396" s="90"/>
      <c r="CJ396" s="90"/>
      <c r="CK396" s="90"/>
      <c r="CL396" s="90"/>
      <c r="CM396" s="90"/>
      <c r="CN396" s="90"/>
      <c r="CO396" s="90"/>
      <c r="CP396" s="90"/>
      <c r="CQ396" s="90"/>
      <c r="CR396" s="90"/>
      <c r="CS396" s="90"/>
      <c r="CT396" s="90"/>
      <c r="CU396" s="90"/>
      <c r="CV396" s="90"/>
      <c r="CW396" s="90"/>
      <c r="CX396" s="90"/>
    </row>
    <row r="397" spans="3:102" ht="23.25" x14ac:dyDescent="0.35"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  <c r="AD397" s="90"/>
      <c r="AE397" s="90"/>
      <c r="AF397" s="90"/>
      <c r="AG397" s="90"/>
      <c r="AH397" s="90"/>
      <c r="AI397" s="90"/>
      <c r="AJ397" s="90"/>
      <c r="AK397" s="90"/>
      <c r="AL397" s="90"/>
      <c r="AM397" s="90"/>
      <c r="AN397" s="90"/>
      <c r="AO397" s="90"/>
      <c r="AP397" s="90"/>
      <c r="AQ397" s="90"/>
      <c r="AR397" s="90"/>
      <c r="AS397" s="90"/>
      <c r="AT397" s="90"/>
      <c r="AU397" s="90"/>
      <c r="AV397" s="90"/>
      <c r="AW397" s="90"/>
      <c r="AX397" s="90"/>
      <c r="AY397" s="90"/>
      <c r="AZ397" s="90"/>
      <c r="BA397" s="90"/>
      <c r="BB397" s="90"/>
      <c r="BC397" s="90"/>
      <c r="BD397" s="90"/>
      <c r="BE397" s="90"/>
      <c r="BF397" s="90"/>
      <c r="BG397" s="90"/>
      <c r="BH397" s="90"/>
      <c r="BI397" s="90"/>
      <c r="BJ397" s="90"/>
      <c r="BK397" s="90"/>
      <c r="BL397" s="90"/>
      <c r="BM397" s="90"/>
      <c r="BN397" s="90"/>
      <c r="BO397" s="90"/>
      <c r="BP397" s="90"/>
      <c r="BQ397" s="90"/>
      <c r="BR397" s="90"/>
      <c r="BS397" s="90"/>
      <c r="BT397" s="90"/>
      <c r="BU397" s="90"/>
      <c r="BV397" s="90"/>
      <c r="BW397" s="90"/>
      <c r="BX397" s="90"/>
      <c r="BY397" s="90"/>
      <c r="BZ397" s="90"/>
      <c r="CA397" s="90"/>
      <c r="CB397" s="90"/>
      <c r="CC397" s="90"/>
      <c r="CD397" s="90"/>
      <c r="CE397" s="90"/>
      <c r="CF397" s="90"/>
      <c r="CG397" s="90"/>
      <c r="CH397" s="90"/>
      <c r="CI397" s="90"/>
      <c r="CJ397" s="90"/>
      <c r="CK397" s="90"/>
      <c r="CL397" s="90"/>
      <c r="CM397" s="90"/>
      <c r="CN397" s="90"/>
      <c r="CO397" s="90"/>
      <c r="CP397" s="90"/>
      <c r="CQ397" s="90"/>
      <c r="CR397" s="90"/>
      <c r="CS397" s="90"/>
      <c r="CT397" s="90"/>
      <c r="CU397" s="90"/>
      <c r="CV397" s="90"/>
      <c r="CW397" s="90"/>
      <c r="CX397" s="90"/>
    </row>
    <row r="398" spans="3:102" ht="23.25" x14ac:dyDescent="0.35"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  <c r="AD398" s="90"/>
      <c r="AE398" s="90"/>
      <c r="AF398" s="90"/>
      <c r="AG398" s="90"/>
      <c r="AH398" s="90"/>
      <c r="AI398" s="90"/>
      <c r="AJ398" s="90"/>
      <c r="AK398" s="90"/>
      <c r="AL398" s="90"/>
      <c r="AM398" s="90"/>
      <c r="AN398" s="90"/>
      <c r="AO398" s="90"/>
      <c r="AP398" s="90"/>
      <c r="AQ398" s="90"/>
      <c r="AR398" s="90"/>
      <c r="AS398" s="90"/>
      <c r="AT398" s="90"/>
      <c r="AU398" s="90"/>
      <c r="AV398" s="90"/>
      <c r="AW398" s="90"/>
      <c r="AX398" s="90"/>
      <c r="AY398" s="90"/>
      <c r="AZ398" s="90"/>
      <c r="BA398" s="90"/>
      <c r="BB398" s="90"/>
      <c r="BC398" s="90"/>
      <c r="BD398" s="90"/>
      <c r="BE398" s="90"/>
      <c r="BF398" s="90"/>
      <c r="BG398" s="90"/>
      <c r="BH398" s="90"/>
      <c r="BI398" s="90"/>
      <c r="BJ398" s="90"/>
      <c r="BK398" s="90"/>
      <c r="BL398" s="90"/>
      <c r="BM398" s="90"/>
      <c r="BN398" s="90"/>
      <c r="BO398" s="90"/>
      <c r="BP398" s="90"/>
      <c r="BQ398" s="90"/>
      <c r="BR398" s="90"/>
      <c r="BS398" s="90"/>
      <c r="BT398" s="90"/>
      <c r="BU398" s="90"/>
      <c r="BV398" s="90"/>
      <c r="BW398" s="90"/>
      <c r="BX398" s="90"/>
      <c r="BY398" s="90"/>
      <c r="BZ398" s="90"/>
      <c r="CA398" s="90"/>
      <c r="CB398" s="90"/>
      <c r="CC398" s="90"/>
      <c r="CD398" s="90"/>
      <c r="CE398" s="90"/>
      <c r="CF398" s="90"/>
      <c r="CG398" s="90"/>
      <c r="CH398" s="90"/>
      <c r="CI398" s="90"/>
      <c r="CJ398" s="90"/>
      <c r="CK398" s="90"/>
      <c r="CL398" s="90"/>
      <c r="CM398" s="90"/>
      <c r="CN398" s="90"/>
      <c r="CO398" s="90"/>
      <c r="CP398" s="90"/>
      <c r="CQ398" s="90"/>
      <c r="CR398" s="90"/>
      <c r="CS398" s="90"/>
      <c r="CT398" s="90"/>
      <c r="CU398" s="90"/>
      <c r="CV398" s="90"/>
      <c r="CW398" s="90"/>
      <c r="CX398" s="90"/>
    </row>
    <row r="399" spans="3:102" ht="23.25" x14ac:dyDescent="0.35"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  <c r="AD399" s="90"/>
      <c r="AE399" s="90"/>
      <c r="AF399" s="90"/>
      <c r="AG399" s="90"/>
      <c r="AH399" s="90"/>
      <c r="AI399" s="90"/>
      <c r="AJ399" s="90"/>
      <c r="AK399" s="90"/>
      <c r="AL399" s="90"/>
      <c r="AM399" s="90"/>
      <c r="AN399" s="90"/>
      <c r="AO399" s="90"/>
      <c r="AP399" s="90"/>
      <c r="AQ399" s="90"/>
      <c r="AR399" s="90"/>
      <c r="AS399" s="90"/>
      <c r="AT399" s="90"/>
      <c r="AU399" s="90"/>
      <c r="AV399" s="90"/>
      <c r="AW399" s="90"/>
      <c r="AX399" s="90"/>
      <c r="AY399" s="90"/>
      <c r="AZ399" s="90"/>
      <c r="BA399" s="90"/>
      <c r="BB399" s="90"/>
      <c r="BC399" s="90"/>
      <c r="BD399" s="90"/>
      <c r="BE399" s="90"/>
      <c r="BF399" s="90"/>
      <c r="BG399" s="90"/>
      <c r="BH399" s="90"/>
      <c r="BI399" s="90"/>
      <c r="BJ399" s="90"/>
      <c r="BK399" s="90"/>
      <c r="BL399" s="90"/>
      <c r="BM399" s="90"/>
      <c r="BN399" s="90"/>
      <c r="BO399" s="90"/>
      <c r="BP399" s="90"/>
      <c r="BQ399" s="90"/>
      <c r="BR399" s="90"/>
      <c r="BS399" s="90"/>
      <c r="BT399" s="90"/>
      <c r="BU399" s="90"/>
      <c r="BV399" s="90"/>
      <c r="BW399" s="90"/>
      <c r="BX399" s="90"/>
      <c r="BY399" s="90"/>
      <c r="BZ399" s="90"/>
      <c r="CA399" s="90"/>
      <c r="CB399" s="90"/>
      <c r="CC399" s="90"/>
      <c r="CD399" s="90"/>
      <c r="CE399" s="90"/>
      <c r="CF399" s="90"/>
      <c r="CG399" s="90"/>
      <c r="CH399" s="90"/>
      <c r="CI399" s="90"/>
      <c r="CJ399" s="90"/>
      <c r="CK399" s="90"/>
      <c r="CL399" s="90"/>
      <c r="CM399" s="90"/>
      <c r="CN399" s="90"/>
      <c r="CO399" s="90"/>
      <c r="CP399" s="90"/>
      <c r="CQ399" s="90"/>
      <c r="CR399" s="90"/>
      <c r="CS399" s="90"/>
      <c r="CT399" s="90"/>
      <c r="CU399" s="90"/>
      <c r="CV399" s="90"/>
      <c r="CW399" s="90"/>
      <c r="CX399" s="90"/>
    </row>
    <row r="400" spans="3:102" ht="23.25" x14ac:dyDescent="0.35"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  <c r="AD400" s="90"/>
      <c r="AE400" s="90"/>
      <c r="AF400" s="90"/>
      <c r="AG400" s="90"/>
      <c r="AH400" s="90"/>
      <c r="AI400" s="90"/>
      <c r="AJ400" s="90"/>
      <c r="AK400" s="90"/>
      <c r="AL400" s="90"/>
      <c r="AM400" s="90"/>
      <c r="AN400" s="90"/>
      <c r="AO400" s="90"/>
      <c r="AP400" s="90"/>
      <c r="AQ400" s="90"/>
      <c r="AR400" s="90"/>
      <c r="AS400" s="90"/>
      <c r="AT400" s="90"/>
      <c r="AU400" s="90"/>
      <c r="AV400" s="90"/>
      <c r="AW400" s="90"/>
      <c r="AX400" s="90"/>
      <c r="AY400" s="90"/>
      <c r="AZ400" s="90"/>
      <c r="BA400" s="90"/>
      <c r="BB400" s="90"/>
      <c r="BC400" s="90"/>
      <c r="BD400" s="90"/>
      <c r="BE400" s="90"/>
      <c r="BF400" s="90"/>
      <c r="BG400" s="90"/>
      <c r="BH400" s="90"/>
      <c r="BI400" s="90"/>
      <c r="BJ400" s="90"/>
      <c r="BK400" s="90"/>
      <c r="BL400" s="90"/>
      <c r="BM400" s="90"/>
      <c r="BN400" s="90"/>
      <c r="BO400" s="90"/>
      <c r="BP400" s="90"/>
      <c r="BQ400" s="90"/>
      <c r="BR400" s="90"/>
      <c r="BS400" s="90"/>
      <c r="BT400" s="90"/>
      <c r="BU400" s="90"/>
      <c r="BV400" s="90"/>
      <c r="BW400" s="90"/>
      <c r="BX400" s="90"/>
      <c r="BY400" s="90"/>
      <c r="BZ400" s="90"/>
      <c r="CA400" s="90"/>
      <c r="CB400" s="90"/>
      <c r="CC400" s="90"/>
      <c r="CD400" s="90"/>
      <c r="CE400" s="90"/>
      <c r="CF400" s="90"/>
      <c r="CG400" s="90"/>
      <c r="CH400" s="90"/>
      <c r="CI400" s="90"/>
      <c r="CJ400" s="90"/>
      <c r="CK400" s="90"/>
      <c r="CL400" s="90"/>
      <c r="CM400" s="90"/>
      <c r="CN400" s="90"/>
      <c r="CO400" s="90"/>
      <c r="CP400" s="90"/>
      <c r="CQ400" s="90"/>
      <c r="CR400" s="90"/>
      <c r="CS400" s="90"/>
      <c r="CT400" s="90"/>
      <c r="CU400" s="90"/>
      <c r="CV400" s="90"/>
      <c r="CW400" s="90"/>
      <c r="CX400" s="90"/>
    </row>
    <row r="401" spans="3:102" ht="23.25" x14ac:dyDescent="0.35"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  <c r="AD401" s="90"/>
      <c r="AE401" s="90"/>
      <c r="AF401" s="90"/>
      <c r="AG401" s="90"/>
      <c r="AH401" s="90"/>
      <c r="AI401" s="90"/>
      <c r="AJ401" s="90"/>
      <c r="AK401" s="90"/>
      <c r="AL401" s="90"/>
      <c r="AM401" s="90"/>
      <c r="AN401" s="90"/>
      <c r="AO401" s="90"/>
      <c r="AP401" s="90"/>
      <c r="AQ401" s="90"/>
      <c r="AR401" s="90"/>
      <c r="AS401" s="90"/>
      <c r="AT401" s="90"/>
      <c r="AU401" s="90"/>
      <c r="AV401" s="90"/>
      <c r="AW401" s="90"/>
      <c r="AX401" s="90"/>
      <c r="AY401" s="90"/>
      <c r="AZ401" s="90"/>
      <c r="BA401" s="90"/>
      <c r="BB401" s="90"/>
      <c r="BC401" s="90"/>
      <c r="BD401" s="90"/>
      <c r="BE401" s="90"/>
      <c r="BF401" s="90"/>
      <c r="BG401" s="90"/>
      <c r="BH401" s="90"/>
      <c r="BI401" s="90"/>
      <c r="BJ401" s="90"/>
      <c r="BK401" s="90"/>
      <c r="BL401" s="90"/>
      <c r="BM401" s="90"/>
      <c r="BN401" s="90"/>
      <c r="BO401" s="90"/>
      <c r="BP401" s="90"/>
      <c r="BQ401" s="90"/>
      <c r="BR401" s="90"/>
      <c r="BS401" s="90"/>
      <c r="BT401" s="90"/>
      <c r="BU401" s="90"/>
      <c r="BV401" s="90"/>
      <c r="BW401" s="90"/>
      <c r="BX401" s="90"/>
      <c r="BY401" s="90"/>
      <c r="BZ401" s="90"/>
      <c r="CA401" s="90"/>
      <c r="CB401" s="90"/>
      <c r="CC401" s="90"/>
      <c r="CD401" s="90"/>
      <c r="CE401" s="90"/>
      <c r="CF401" s="90"/>
      <c r="CG401" s="90"/>
      <c r="CH401" s="90"/>
      <c r="CI401" s="90"/>
      <c r="CJ401" s="90"/>
      <c r="CK401" s="90"/>
      <c r="CL401" s="90"/>
      <c r="CM401" s="90"/>
      <c r="CN401" s="90"/>
      <c r="CO401" s="90"/>
      <c r="CP401" s="90"/>
      <c r="CQ401" s="90"/>
      <c r="CR401" s="90"/>
      <c r="CS401" s="90"/>
      <c r="CT401" s="90"/>
      <c r="CU401" s="90"/>
      <c r="CV401" s="90"/>
      <c r="CW401" s="90"/>
      <c r="CX401" s="90"/>
    </row>
    <row r="402" spans="3:102" ht="23.25" x14ac:dyDescent="0.35"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  <c r="AD402" s="90"/>
      <c r="AE402" s="90"/>
      <c r="AF402" s="90"/>
      <c r="AG402" s="90"/>
      <c r="AH402" s="90"/>
      <c r="AI402" s="90"/>
      <c r="AJ402" s="90"/>
      <c r="AK402" s="90"/>
      <c r="AL402" s="90"/>
      <c r="AM402" s="90"/>
      <c r="AN402" s="90"/>
      <c r="AO402" s="90"/>
      <c r="AP402" s="90"/>
      <c r="AQ402" s="90"/>
      <c r="AR402" s="90"/>
      <c r="AS402" s="90"/>
      <c r="AT402" s="90"/>
      <c r="AU402" s="90"/>
      <c r="AV402" s="90"/>
      <c r="AW402" s="90"/>
      <c r="AX402" s="90"/>
      <c r="AY402" s="90"/>
      <c r="AZ402" s="90"/>
      <c r="BA402" s="90"/>
      <c r="BB402" s="90"/>
      <c r="BC402" s="90"/>
      <c r="BD402" s="90"/>
      <c r="BE402" s="90"/>
      <c r="BF402" s="90"/>
      <c r="BG402" s="90"/>
      <c r="BH402" s="90"/>
      <c r="BI402" s="90"/>
      <c r="BJ402" s="90"/>
      <c r="BK402" s="90"/>
      <c r="BL402" s="90"/>
      <c r="BM402" s="90"/>
      <c r="BN402" s="90"/>
      <c r="BO402" s="90"/>
      <c r="BP402" s="90"/>
      <c r="BQ402" s="90"/>
      <c r="BR402" s="90"/>
      <c r="BS402" s="90"/>
      <c r="BT402" s="90"/>
      <c r="BU402" s="90"/>
      <c r="BV402" s="90"/>
      <c r="BW402" s="90"/>
      <c r="BX402" s="90"/>
      <c r="BY402" s="90"/>
      <c r="BZ402" s="90"/>
      <c r="CA402" s="90"/>
      <c r="CB402" s="90"/>
      <c r="CC402" s="90"/>
      <c r="CD402" s="90"/>
      <c r="CE402" s="90"/>
      <c r="CF402" s="90"/>
      <c r="CG402" s="90"/>
      <c r="CH402" s="90"/>
      <c r="CI402" s="90"/>
      <c r="CJ402" s="90"/>
      <c r="CK402" s="90"/>
      <c r="CL402" s="90"/>
      <c r="CM402" s="90"/>
      <c r="CN402" s="90"/>
      <c r="CO402" s="90"/>
      <c r="CP402" s="90"/>
      <c r="CQ402" s="90"/>
      <c r="CR402" s="90"/>
      <c r="CS402" s="90"/>
      <c r="CT402" s="90"/>
      <c r="CU402" s="90"/>
      <c r="CV402" s="90"/>
      <c r="CW402" s="90"/>
      <c r="CX402" s="90"/>
    </row>
    <row r="403" spans="3:102" ht="23.25" x14ac:dyDescent="0.35"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  <c r="AD403" s="90"/>
      <c r="AE403" s="90"/>
      <c r="AF403" s="90"/>
      <c r="AG403" s="90"/>
      <c r="AH403" s="90"/>
      <c r="AI403" s="90"/>
      <c r="AJ403" s="90"/>
      <c r="AK403" s="90"/>
      <c r="AL403" s="90"/>
      <c r="AM403" s="90"/>
      <c r="AN403" s="90"/>
      <c r="AO403" s="90"/>
      <c r="AP403" s="90"/>
      <c r="AQ403" s="90"/>
      <c r="AR403" s="90"/>
      <c r="AS403" s="90"/>
      <c r="AT403" s="90"/>
      <c r="AU403" s="90"/>
      <c r="AV403" s="90"/>
      <c r="AW403" s="90"/>
      <c r="AX403" s="90"/>
      <c r="AY403" s="90"/>
      <c r="AZ403" s="90"/>
      <c r="BA403" s="90"/>
      <c r="BB403" s="90"/>
      <c r="BC403" s="90"/>
      <c r="BD403" s="90"/>
      <c r="BE403" s="90"/>
      <c r="BF403" s="90"/>
      <c r="BG403" s="90"/>
      <c r="BH403" s="90"/>
      <c r="BI403" s="90"/>
      <c r="BJ403" s="90"/>
      <c r="BK403" s="90"/>
      <c r="BL403" s="90"/>
      <c r="BM403" s="90"/>
      <c r="BN403" s="90"/>
      <c r="BO403" s="90"/>
      <c r="BP403" s="90"/>
      <c r="BQ403" s="90"/>
      <c r="BR403" s="90"/>
      <c r="BS403" s="90"/>
      <c r="BT403" s="90"/>
      <c r="BU403" s="90"/>
      <c r="BV403" s="90"/>
      <c r="BW403" s="90"/>
      <c r="BX403" s="90"/>
      <c r="BY403" s="90"/>
      <c r="BZ403" s="90"/>
      <c r="CA403" s="90"/>
      <c r="CB403" s="90"/>
      <c r="CC403" s="90"/>
      <c r="CD403" s="90"/>
      <c r="CE403" s="90"/>
      <c r="CF403" s="90"/>
      <c r="CG403" s="90"/>
      <c r="CH403" s="90"/>
      <c r="CI403" s="90"/>
      <c r="CJ403" s="90"/>
      <c r="CK403" s="90"/>
      <c r="CL403" s="90"/>
      <c r="CM403" s="90"/>
      <c r="CN403" s="90"/>
      <c r="CO403" s="90"/>
      <c r="CP403" s="90"/>
      <c r="CQ403" s="90"/>
      <c r="CR403" s="90"/>
      <c r="CS403" s="90"/>
      <c r="CT403" s="90"/>
      <c r="CU403" s="90"/>
      <c r="CV403" s="90"/>
      <c r="CW403" s="90"/>
      <c r="CX403" s="90"/>
    </row>
    <row r="404" spans="3:102" ht="23.25" x14ac:dyDescent="0.35"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  <c r="AD404" s="90"/>
      <c r="AE404" s="90"/>
      <c r="AF404" s="90"/>
      <c r="AG404" s="90"/>
      <c r="AH404" s="90"/>
      <c r="AI404" s="90"/>
      <c r="AJ404" s="90"/>
      <c r="AK404" s="90"/>
      <c r="AL404" s="90"/>
      <c r="AM404" s="90"/>
      <c r="AN404" s="90"/>
      <c r="AO404" s="90"/>
      <c r="AP404" s="90"/>
      <c r="AQ404" s="90"/>
      <c r="AR404" s="90"/>
      <c r="AS404" s="90"/>
      <c r="AT404" s="90"/>
      <c r="AU404" s="90"/>
      <c r="AV404" s="90"/>
      <c r="AW404" s="90"/>
      <c r="AX404" s="90"/>
      <c r="AY404" s="90"/>
      <c r="AZ404" s="90"/>
      <c r="BA404" s="90"/>
      <c r="BB404" s="90"/>
      <c r="BC404" s="90"/>
      <c r="BD404" s="90"/>
      <c r="BE404" s="90"/>
      <c r="BF404" s="90"/>
      <c r="BG404" s="90"/>
      <c r="BH404" s="90"/>
      <c r="BI404" s="90"/>
      <c r="BJ404" s="90"/>
      <c r="BK404" s="90"/>
      <c r="BL404" s="90"/>
      <c r="BM404" s="90"/>
      <c r="BN404" s="90"/>
      <c r="BO404" s="90"/>
      <c r="BP404" s="90"/>
      <c r="BQ404" s="90"/>
      <c r="BR404" s="90"/>
      <c r="BS404" s="90"/>
      <c r="BT404" s="90"/>
      <c r="BU404" s="90"/>
      <c r="BV404" s="90"/>
      <c r="BW404" s="90"/>
      <c r="BX404" s="90"/>
      <c r="BY404" s="90"/>
      <c r="BZ404" s="90"/>
      <c r="CA404" s="90"/>
      <c r="CB404" s="90"/>
      <c r="CC404" s="90"/>
      <c r="CD404" s="90"/>
      <c r="CE404" s="90"/>
      <c r="CF404" s="90"/>
      <c r="CG404" s="90"/>
      <c r="CH404" s="90"/>
      <c r="CI404" s="90"/>
      <c r="CJ404" s="90"/>
      <c r="CK404" s="90"/>
      <c r="CL404" s="90"/>
      <c r="CM404" s="90"/>
      <c r="CN404" s="90"/>
      <c r="CO404" s="90"/>
      <c r="CP404" s="90"/>
      <c r="CQ404" s="90"/>
      <c r="CR404" s="90"/>
      <c r="CS404" s="90"/>
      <c r="CT404" s="90"/>
      <c r="CU404" s="90"/>
      <c r="CV404" s="90"/>
      <c r="CW404" s="90"/>
      <c r="CX404" s="90"/>
    </row>
    <row r="405" spans="3:102" ht="23.25" x14ac:dyDescent="0.35"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  <c r="AD405" s="90"/>
      <c r="AE405" s="90"/>
      <c r="AF405" s="90"/>
      <c r="AG405" s="90"/>
      <c r="AH405" s="90"/>
      <c r="AI405" s="90"/>
      <c r="AJ405" s="90"/>
      <c r="AK405" s="90"/>
      <c r="AL405" s="90"/>
      <c r="AM405" s="90"/>
      <c r="AN405" s="90"/>
      <c r="AO405" s="90"/>
      <c r="AP405" s="90"/>
      <c r="AQ405" s="90"/>
      <c r="AR405" s="90"/>
      <c r="AS405" s="90"/>
      <c r="AT405" s="90"/>
      <c r="AU405" s="90"/>
      <c r="AV405" s="90"/>
      <c r="AW405" s="90"/>
      <c r="AX405" s="90"/>
      <c r="AY405" s="90"/>
      <c r="AZ405" s="90"/>
      <c r="BA405" s="90"/>
      <c r="BB405" s="90"/>
      <c r="BC405" s="90"/>
      <c r="BD405" s="90"/>
      <c r="BE405" s="90"/>
      <c r="BF405" s="90"/>
      <c r="BG405" s="90"/>
      <c r="BH405" s="90"/>
      <c r="BI405" s="90"/>
      <c r="BJ405" s="90"/>
      <c r="BK405" s="90"/>
      <c r="BL405" s="90"/>
      <c r="BM405" s="90"/>
      <c r="BN405" s="90"/>
      <c r="BO405" s="90"/>
      <c r="BP405" s="90"/>
      <c r="BQ405" s="90"/>
      <c r="BR405" s="90"/>
      <c r="BS405" s="90"/>
      <c r="BT405" s="90"/>
      <c r="BU405" s="90"/>
      <c r="BV405" s="90"/>
      <c r="BW405" s="90"/>
      <c r="BX405" s="90"/>
      <c r="BY405" s="90"/>
      <c r="BZ405" s="90"/>
      <c r="CA405" s="90"/>
      <c r="CB405" s="90"/>
      <c r="CC405" s="90"/>
      <c r="CD405" s="90"/>
      <c r="CE405" s="90"/>
      <c r="CF405" s="90"/>
      <c r="CG405" s="90"/>
      <c r="CH405" s="90"/>
      <c r="CI405" s="90"/>
      <c r="CJ405" s="90"/>
      <c r="CK405" s="90"/>
      <c r="CL405" s="90"/>
      <c r="CM405" s="90"/>
      <c r="CN405" s="90"/>
      <c r="CO405" s="90"/>
      <c r="CP405" s="90"/>
      <c r="CQ405" s="90"/>
      <c r="CR405" s="90"/>
      <c r="CS405" s="90"/>
      <c r="CT405" s="90"/>
      <c r="CU405" s="90"/>
      <c r="CV405" s="90"/>
      <c r="CW405" s="90"/>
      <c r="CX405" s="90"/>
    </row>
    <row r="406" spans="3:102" ht="23.25" x14ac:dyDescent="0.35"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  <c r="AD406" s="90"/>
      <c r="AE406" s="90"/>
      <c r="AF406" s="90"/>
      <c r="AG406" s="90"/>
      <c r="AH406" s="90"/>
      <c r="AI406" s="90"/>
      <c r="AJ406" s="90"/>
      <c r="AK406" s="90"/>
      <c r="AL406" s="90"/>
      <c r="AM406" s="90"/>
      <c r="AN406" s="90"/>
      <c r="AO406" s="90"/>
      <c r="AP406" s="90"/>
      <c r="AQ406" s="90"/>
      <c r="AR406" s="90"/>
      <c r="AS406" s="90"/>
      <c r="AT406" s="90"/>
      <c r="AU406" s="90"/>
      <c r="AV406" s="90"/>
      <c r="AW406" s="90"/>
      <c r="AX406" s="90"/>
      <c r="AY406" s="90"/>
      <c r="AZ406" s="90"/>
      <c r="BA406" s="90"/>
      <c r="BB406" s="90"/>
      <c r="BC406" s="90"/>
      <c r="BD406" s="90"/>
      <c r="BE406" s="90"/>
      <c r="BF406" s="90"/>
      <c r="BG406" s="90"/>
      <c r="BH406" s="90"/>
      <c r="BI406" s="90"/>
      <c r="BJ406" s="90"/>
      <c r="BK406" s="90"/>
      <c r="BL406" s="90"/>
      <c r="BM406" s="90"/>
      <c r="BN406" s="90"/>
      <c r="BO406" s="90"/>
      <c r="BP406" s="90"/>
      <c r="BQ406" s="90"/>
      <c r="BR406" s="90"/>
      <c r="BS406" s="90"/>
      <c r="BT406" s="90"/>
      <c r="BU406" s="90"/>
      <c r="BV406" s="90"/>
      <c r="BW406" s="90"/>
      <c r="BX406" s="90"/>
      <c r="BY406" s="90"/>
      <c r="BZ406" s="90"/>
      <c r="CA406" s="90"/>
      <c r="CB406" s="90"/>
      <c r="CC406" s="90"/>
      <c r="CD406" s="90"/>
      <c r="CE406" s="90"/>
      <c r="CF406" s="90"/>
      <c r="CG406" s="90"/>
      <c r="CH406" s="90"/>
      <c r="CI406" s="90"/>
      <c r="CJ406" s="90"/>
      <c r="CK406" s="90"/>
      <c r="CL406" s="90"/>
      <c r="CM406" s="90"/>
      <c r="CN406" s="90"/>
      <c r="CO406" s="90"/>
      <c r="CP406" s="90"/>
      <c r="CQ406" s="90"/>
      <c r="CR406" s="90"/>
      <c r="CS406" s="90"/>
      <c r="CT406" s="90"/>
      <c r="CU406" s="90"/>
      <c r="CV406" s="90"/>
      <c r="CW406" s="90"/>
      <c r="CX406" s="90"/>
    </row>
    <row r="407" spans="3:102" ht="23.25" x14ac:dyDescent="0.35"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  <c r="AD407" s="90"/>
      <c r="AE407" s="90"/>
      <c r="AF407" s="90"/>
      <c r="AG407" s="90"/>
      <c r="AH407" s="90"/>
      <c r="AI407" s="90"/>
      <c r="AJ407" s="90"/>
      <c r="AK407" s="90"/>
      <c r="AL407" s="90"/>
      <c r="AM407" s="90"/>
      <c r="AN407" s="90"/>
      <c r="AO407" s="90"/>
      <c r="AP407" s="90"/>
      <c r="AQ407" s="90"/>
      <c r="AR407" s="90"/>
      <c r="AS407" s="90"/>
      <c r="AT407" s="90"/>
      <c r="AU407" s="90"/>
      <c r="AV407" s="90"/>
      <c r="AW407" s="90"/>
      <c r="AX407" s="90"/>
      <c r="AY407" s="90"/>
      <c r="AZ407" s="90"/>
      <c r="BA407" s="90"/>
      <c r="BB407" s="90"/>
      <c r="BC407" s="90"/>
      <c r="BD407" s="90"/>
      <c r="BE407" s="90"/>
      <c r="BF407" s="90"/>
      <c r="BG407" s="90"/>
      <c r="BH407" s="90"/>
      <c r="BI407" s="90"/>
      <c r="BJ407" s="90"/>
      <c r="BK407" s="90"/>
      <c r="BL407" s="90"/>
      <c r="BM407" s="90"/>
      <c r="BN407" s="90"/>
      <c r="BO407" s="90"/>
      <c r="BP407" s="90"/>
      <c r="BQ407" s="90"/>
      <c r="BR407" s="90"/>
      <c r="BS407" s="90"/>
      <c r="BT407" s="90"/>
      <c r="BU407" s="90"/>
      <c r="BV407" s="90"/>
      <c r="BW407" s="90"/>
      <c r="BX407" s="90"/>
      <c r="BY407" s="90"/>
      <c r="BZ407" s="90"/>
      <c r="CA407" s="90"/>
      <c r="CB407" s="90"/>
      <c r="CC407" s="90"/>
      <c r="CD407" s="90"/>
      <c r="CE407" s="90"/>
      <c r="CF407" s="90"/>
      <c r="CG407" s="90"/>
      <c r="CH407" s="90"/>
      <c r="CI407" s="90"/>
      <c r="CJ407" s="90"/>
      <c r="CK407" s="90"/>
      <c r="CL407" s="90"/>
      <c r="CM407" s="90"/>
      <c r="CN407" s="90"/>
      <c r="CO407" s="90"/>
      <c r="CP407" s="90"/>
      <c r="CQ407" s="90"/>
      <c r="CR407" s="90"/>
      <c r="CS407" s="90"/>
      <c r="CT407" s="90"/>
      <c r="CU407" s="90"/>
      <c r="CV407" s="90"/>
      <c r="CW407" s="90"/>
      <c r="CX407" s="90"/>
    </row>
    <row r="408" spans="3:102" ht="23.25" x14ac:dyDescent="0.35"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  <c r="AD408" s="90"/>
      <c r="AE408" s="90"/>
      <c r="AF408" s="90"/>
      <c r="AG408" s="90"/>
      <c r="AH408" s="90"/>
      <c r="AI408" s="90"/>
      <c r="AJ408" s="90"/>
      <c r="AK408" s="90"/>
      <c r="AL408" s="90"/>
      <c r="AM408" s="90"/>
      <c r="AN408" s="90"/>
      <c r="AO408" s="90"/>
      <c r="AP408" s="90"/>
      <c r="AQ408" s="90"/>
      <c r="AR408" s="90"/>
      <c r="AS408" s="90"/>
      <c r="AT408" s="90"/>
      <c r="AU408" s="90"/>
      <c r="AV408" s="90"/>
      <c r="AW408" s="90"/>
      <c r="AX408" s="90"/>
      <c r="AY408" s="90"/>
      <c r="AZ408" s="90"/>
      <c r="BA408" s="90"/>
      <c r="BB408" s="90"/>
      <c r="BC408" s="90"/>
      <c r="BD408" s="90"/>
      <c r="BE408" s="90"/>
      <c r="BF408" s="90"/>
      <c r="BG408" s="90"/>
      <c r="BH408" s="90"/>
      <c r="BI408" s="90"/>
      <c r="BJ408" s="90"/>
      <c r="BK408" s="90"/>
      <c r="BL408" s="90"/>
      <c r="BM408" s="90"/>
      <c r="BN408" s="90"/>
      <c r="BO408" s="90"/>
      <c r="BP408" s="90"/>
      <c r="BQ408" s="90"/>
      <c r="BR408" s="90"/>
      <c r="BS408" s="90"/>
      <c r="BT408" s="90"/>
      <c r="BU408" s="90"/>
      <c r="BV408" s="90"/>
      <c r="BW408" s="90"/>
      <c r="BX408" s="90"/>
      <c r="BY408" s="90"/>
      <c r="BZ408" s="90"/>
      <c r="CA408" s="90"/>
      <c r="CB408" s="90"/>
      <c r="CC408" s="90"/>
      <c r="CD408" s="90"/>
      <c r="CE408" s="90"/>
      <c r="CF408" s="90"/>
      <c r="CG408" s="90"/>
      <c r="CH408" s="90"/>
      <c r="CI408" s="90"/>
      <c r="CJ408" s="90"/>
      <c r="CK408" s="90"/>
      <c r="CL408" s="90"/>
      <c r="CM408" s="90"/>
      <c r="CN408" s="90"/>
      <c r="CO408" s="90"/>
      <c r="CP408" s="90"/>
      <c r="CQ408" s="90"/>
      <c r="CR408" s="90"/>
      <c r="CS408" s="90"/>
      <c r="CT408" s="90"/>
      <c r="CU408" s="90"/>
      <c r="CV408" s="90"/>
      <c r="CW408" s="90"/>
      <c r="CX408" s="90"/>
    </row>
    <row r="409" spans="3:102" ht="23.25" x14ac:dyDescent="0.35"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  <c r="AD409" s="90"/>
      <c r="AE409" s="90"/>
      <c r="AF409" s="90"/>
      <c r="AG409" s="90"/>
      <c r="AH409" s="90"/>
      <c r="AI409" s="90"/>
      <c r="AJ409" s="90"/>
      <c r="AK409" s="90"/>
      <c r="AL409" s="90"/>
      <c r="AM409" s="90"/>
      <c r="AN409" s="90"/>
      <c r="AO409" s="90"/>
      <c r="AP409" s="90"/>
      <c r="AQ409" s="90"/>
      <c r="AR409" s="90"/>
      <c r="AS409" s="90"/>
      <c r="AT409" s="90"/>
      <c r="AU409" s="90"/>
      <c r="AV409" s="90"/>
      <c r="AW409" s="90"/>
      <c r="AX409" s="90"/>
      <c r="AY409" s="90"/>
      <c r="AZ409" s="90"/>
      <c r="BA409" s="90"/>
      <c r="BB409" s="90"/>
      <c r="BC409" s="90"/>
      <c r="BD409" s="90"/>
      <c r="BE409" s="90"/>
      <c r="BF409" s="90"/>
      <c r="BG409" s="90"/>
      <c r="BH409" s="90"/>
      <c r="BI409" s="90"/>
      <c r="BJ409" s="90"/>
      <c r="BK409" s="90"/>
      <c r="BL409" s="90"/>
      <c r="BM409" s="90"/>
      <c r="BN409" s="90"/>
      <c r="BO409" s="90"/>
      <c r="BP409" s="90"/>
      <c r="BQ409" s="90"/>
      <c r="BR409" s="90"/>
      <c r="BS409" s="90"/>
      <c r="BT409" s="90"/>
      <c r="BU409" s="90"/>
      <c r="BV409" s="90"/>
      <c r="BW409" s="90"/>
      <c r="BX409" s="90"/>
      <c r="BY409" s="90"/>
      <c r="BZ409" s="90"/>
      <c r="CA409" s="90"/>
      <c r="CB409" s="90"/>
      <c r="CC409" s="90"/>
      <c r="CD409" s="90"/>
      <c r="CE409" s="90"/>
      <c r="CF409" s="90"/>
      <c r="CG409" s="90"/>
      <c r="CH409" s="90"/>
      <c r="CI409" s="90"/>
      <c r="CJ409" s="90"/>
      <c r="CK409" s="90"/>
      <c r="CL409" s="90"/>
      <c r="CM409" s="90"/>
      <c r="CN409" s="90"/>
      <c r="CO409" s="90"/>
      <c r="CP409" s="90"/>
      <c r="CQ409" s="90"/>
      <c r="CR409" s="90"/>
      <c r="CS409" s="90"/>
      <c r="CT409" s="90"/>
      <c r="CU409" s="90"/>
      <c r="CV409" s="90"/>
      <c r="CW409" s="90"/>
      <c r="CX409" s="90"/>
    </row>
    <row r="410" spans="3:102" ht="23.25" x14ac:dyDescent="0.35"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  <c r="AD410" s="90"/>
      <c r="AE410" s="90"/>
      <c r="AF410" s="90"/>
      <c r="AG410" s="90"/>
      <c r="AH410" s="90"/>
      <c r="AI410" s="90"/>
      <c r="AJ410" s="90"/>
      <c r="AK410" s="90"/>
      <c r="AL410" s="90"/>
      <c r="AM410" s="90"/>
      <c r="AN410" s="90"/>
      <c r="AO410" s="90"/>
      <c r="AP410" s="90"/>
      <c r="AQ410" s="90"/>
      <c r="AR410" s="90"/>
      <c r="AS410" s="90"/>
      <c r="AT410" s="90"/>
      <c r="AU410" s="90"/>
      <c r="AV410" s="90"/>
      <c r="AW410" s="90"/>
      <c r="AX410" s="90"/>
      <c r="AY410" s="90"/>
      <c r="AZ410" s="90"/>
      <c r="BA410" s="90"/>
      <c r="BB410" s="90"/>
      <c r="BC410" s="90"/>
      <c r="BD410" s="90"/>
      <c r="BE410" s="90"/>
      <c r="BF410" s="90"/>
      <c r="BG410" s="90"/>
      <c r="BH410" s="90"/>
      <c r="BI410" s="90"/>
      <c r="BJ410" s="90"/>
      <c r="BK410" s="90"/>
      <c r="BL410" s="90"/>
      <c r="BM410" s="90"/>
      <c r="BN410" s="90"/>
      <c r="BO410" s="90"/>
      <c r="BP410" s="90"/>
      <c r="BQ410" s="90"/>
      <c r="BR410" s="90"/>
      <c r="BS410" s="90"/>
      <c r="BT410" s="90"/>
      <c r="BU410" s="90"/>
      <c r="BV410" s="90"/>
      <c r="BW410" s="90"/>
      <c r="BX410" s="90"/>
      <c r="BY410" s="90"/>
      <c r="BZ410" s="90"/>
      <c r="CA410" s="90"/>
      <c r="CB410" s="90"/>
      <c r="CC410" s="90"/>
      <c r="CD410" s="90"/>
      <c r="CE410" s="90"/>
      <c r="CF410" s="90"/>
      <c r="CG410" s="90"/>
      <c r="CH410" s="90"/>
      <c r="CI410" s="90"/>
      <c r="CJ410" s="90"/>
      <c r="CK410" s="90"/>
      <c r="CL410" s="90"/>
      <c r="CM410" s="90"/>
      <c r="CN410" s="90"/>
      <c r="CO410" s="90"/>
      <c r="CP410" s="90"/>
      <c r="CQ410" s="90"/>
      <c r="CR410" s="90"/>
      <c r="CS410" s="90"/>
      <c r="CT410" s="90"/>
      <c r="CU410" s="90"/>
      <c r="CV410" s="90"/>
      <c r="CW410" s="90"/>
      <c r="CX410" s="90"/>
    </row>
    <row r="411" spans="3:102" ht="23.25" x14ac:dyDescent="0.35"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  <c r="AD411" s="90"/>
      <c r="AE411" s="90"/>
      <c r="AF411" s="90"/>
      <c r="AG411" s="90"/>
      <c r="AH411" s="90"/>
      <c r="AI411" s="90"/>
      <c r="AJ411" s="90"/>
      <c r="AK411" s="90"/>
      <c r="AL411" s="90"/>
      <c r="AM411" s="90"/>
      <c r="AN411" s="90"/>
      <c r="AO411" s="90"/>
      <c r="AP411" s="90"/>
      <c r="AQ411" s="90"/>
      <c r="AR411" s="90"/>
      <c r="AS411" s="90"/>
      <c r="AT411" s="90"/>
      <c r="AU411" s="90"/>
      <c r="AV411" s="90"/>
      <c r="AW411" s="90"/>
      <c r="AX411" s="90"/>
      <c r="AY411" s="90"/>
      <c r="AZ411" s="90"/>
      <c r="BA411" s="90"/>
      <c r="BB411" s="90"/>
      <c r="BC411" s="90"/>
      <c r="BD411" s="90"/>
      <c r="BE411" s="90"/>
      <c r="BF411" s="90"/>
      <c r="BG411" s="90"/>
      <c r="BH411" s="90"/>
      <c r="BI411" s="90"/>
      <c r="BJ411" s="90"/>
      <c r="BK411" s="90"/>
      <c r="BL411" s="90"/>
      <c r="BM411" s="90"/>
      <c r="BN411" s="90"/>
      <c r="BO411" s="90"/>
      <c r="BP411" s="90"/>
      <c r="BQ411" s="90"/>
      <c r="BR411" s="90"/>
      <c r="BS411" s="90"/>
      <c r="BT411" s="90"/>
      <c r="BU411" s="90"/>
      <c r="BV411" s="90"/>
      <c r="BW411" s="90"/>
      <c r="BX411" s="90"/>
      <c r="BY411" s="90"/>
      <c r="BZ411" s="90"/>
      <c r="CA411" s="90"/>
      <c r="CB411" s="90"/>
      <c r="CC411" s="90"/>
      <c r="CD411" s="90"/>
      <c r="CE411" s="90"/>
      <c r="CF411" s="90"/>
      <c r="CG411" s="90"/>
      <c r="CH411" s="90"/>
      <c r="CI411" s="90"/>
      <c r="CJ411" s="90"/>
      <c r="CK411" s="90"/>
      <c r="CL411" s="90"/>
      <c r="CM411" s="90"/>
      <c r="CN411" s="90"/>
      <c r="CO411" s="90"/>
      <c r="CP411" s="90"/>
      <c r="CQ411" s="90"/>
      <c r="CR411" s="90"/>
      <c r="CS411" s="90"/>
      <c r="CT411" s="90"/>
      <c r="CU411" s="90"/>
      <c r="CV411" s="90"/>
      <c r="CW411" s="90"/>
      <c r="CX411" s="90"/>
    </row>
    <row r="412" spans="3:102" ht="23.25" x14ac:dyDescent="0.35"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  <c r="AD412" s="90"/>
      <c r="AE412" s="90"/>
      <c r="AF412" s="90"/>
      <c r="AG412" s="90"/>
      <c r="AH412" s="90"/>
      <c r="AI412" s="90"/>
      <c r="AJ412" s="90"/>
      <c r="AK412" s="90"/>
      <c r="AL412" s="90"/>
      <c r="AM412" s="90"/>
      <c r="AN412" s="90"/>
      <c r="AO412" s="90"/>
      <c r="AP412" s="90"/>
      <c r="AQ412" s="90"/>
      <c r="AR412" s="90"/>
      <c r="AS412" s="90"/>
      <c r="AT412" s="90"/>
      <c r="AU412" s="90"/>
      <c r="AV412" s="90"/>
      <c r="AW412" s="90"/>
      <c r="AX412" s="90"/>
      <c r="AY412" s="90"/>
      <c r="AZ412" s="90"/>
      <c r="BA412" s="90"/>
      <c r="BB412" s="90"/>
      <c r="BC412" s="90"/>
      <c r="BD412" s="90"/>
      <c r="BE412" s="90"/>
      <c r="BF412" s="90"/>
      <c r="BG412" s="90"/>
      <c r="BH412" s="90"/>
      <c r="BI412" s="90"/>
      <c r="BJ412" s="90"/>
      <c r="BK412" s="90"/>
      <c r="BL412" s="90"/>
      <c r="BM412" s="90"/>
      <c r="BN412" s="90"/>
      <c r="BO412" s="90"/>
      <c r="BP412" s="90"/>
      <c r="BQ412" s="90"/>
      <c r="BR412" s="90"/>
      <c r="BS412" s="90"/>
      <c r="BT412" s="90"/>
      <c r="BU412" s="90"/>
      <c r="BV412" s="90"/>
      <c r="BW412" s="90"/>
      <c r="BX412" s="90"/>
      <c r="BY412" s="90"/>
      <c r="BZ412" s="90"/>
      <c r="CA412" s="90"/>
      <c r="CB412" s="90"/>
      <c r="CC412" s="90"/>
      <c r="CD412" s="90"/>
      <c r="CE412" s="90"/>
      <c r="CF412" s="90"/>
      <c r="CG412" s="90"/>
      <c r="CH412" s="90"/>
      <c r="CI412" s="90"/>
      <c r="CJ412" s="90"/>
      <c r="CK412" s="90"/>
      <c r="CL412" s="90"/>
      <c r="CM412" s="90"/>
      <c r="CN412" s="90"/>
      <c r="CO412" s="90"/>
      <c r="CP412" s="90"/>
      <c r="CQ412" s="90"/>
      <c r="CR412" s="90"/>
      <c r="CS412" s="90"/>
      <c r="CT412" s="90"/>
      <c r="CU412" s="90"/>
      <c r="CV412" s="90"/>
      <c r="CW412" s="90"/>
      <c r="CX412" s="90"/>
    </row>
    <row r="413" spans="3:102" ht="23.25" x14ac:dyDescent="0.35"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  <c r="AD413" s="90"/>
      <c r="AE413" s="90"/>
      <c r="AF413" s="90"/>
      <c r="AG413" s="90"/>
      <c r="AH413" s="90"/>
      <c r="AI413" s="90"/>
      <c r="AJ413" s="90"/>
      <c r="AK413" s="90"/>
      <c r="AL413" s="90"/>
      <c r="AM413" s="90"/>
      <c r="AN413" s="90"/>
      <c r="AO413" s="90"/>
      <c r="AP413" s="90"/>
      <c r="AQ413" s="90"/>
      <c r="AR413" s="90"/>
      <c r="AS413" s="90"/>
      <c r="AT413" s="90"/>
      <c r="AU413" s="90"/>
      <c r="AV413" s="90"/>
      <c r="AW413" s="90"/>
      <c r="AX413" s="90"/>
      <c r="AY413" s="90"/>
      <c r="AZ413" s="90"/>
      <c r="BA413" s="90"/>
      <c r="BB413" s="90"/>
      <c r="BC413" s="90"/>
      <c r="BD413" s="90"/>
      <c r="BE413" s="90"/>
      <c r="BF413" s="90"/>
      <c r="BG413" s="90"/>
      <c r="BH413" s="90"/>
      <c r="BI413" s="90"/>
      <c r="BJ413" s="90"/>
      <c r="BK413" s="90"/>
      <c r="BL413" s="90"/>
      <c r="BM413" s="90"/>
      <c r="BN413" s="90"/>
      <c r="BO413" s="90"/>
      <c r="BP413" s="90"/>
      <c r="BQ413" s="90"/>
      <c r="BR413" s="90"/>
      <c r="BS413" s="90"/>
      <c r="BT413" s="90"/>
      <c r="BU413" s="90"/>
      <c r="BV413" s="90"/>
      <c r="BW413" s="90"/>
      <c r="BX413" s="90"/>
      <c r="BY413" s="90"/>
      <c r="BZ413" s="90"/>
      <c r="CA413" s="90"/>
      <c r="CB413" s="90"/>
      <c r="CC413" s="90"/>
      <c r="CD413" s="90"/>
      <c r="CE413" s="90"/>
      <c r="CF413" s="90"/>
      <c r="CG413" s="90"/>
      <c r="CH413" s="90"/>
      <c r="CI413" s="90"/>
      <c r="CJ413" s="90"/>
      <c r="CK413" s="90"/>
      <c r="CL413" s="90"/>
      <c r="CM413" s="90"/>
      <c r="CN413" s="90"/>
      <c r="CO413" s="90"/>
      <c r="CP413" s="90"/>
      <c r="CQ413" s="90"/>
      <c r="CR413" s="90"/>
      <c r="CS413" s="90"/>
      <c r="CT413" s="90"/>
      <c r="CU413" s="90"/>
      <c r="CV413" s="90"/>
      <c r="CW413" s="90"/>
      <c r="CX413" s="90"/>
    </row>
    <row r="414" spans="3:102" ht="23.25" x14ac:dyDescent="0.35"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  <c r="AD414" s="90"/>
      <c r="AE414" s="90"/>
      <c r="AF414" s="90"/>
      <c r="AG414" s="90"/>
      <c r="AH414" s="90"/>
      <c r="AI414" s="90"/>
      <c r="AJ414" s="90"/>
      <c r="AK414" s="90"/>
      <c r="AL414" s="90"/>
      <c r="AM414" s="90"/>
      <c r="AN414" s="90"/>
      <c r="AO414" s="90"/>
      <c r="AP414" s="90"/>
      <c r="AQ414" s="90"/>
      <c r="AR414" s="90"/>
      <c r="AS414" s="90"/>
      <c r="AT414" s="90"/>
      <c r="AU414" s="90"/>
      <c r="AV414" s="90"/>
      <c r="AW414" s="90"/>
      <c r="AX414" s="90"/>
      <c r="AY414" s="90"/>
      <c r="AZ414" s="90"/>
      <c r="BA414" s="90"/>
      <c r="BB414" s="90"/>
      <c r="BC414" s="90"/>
      <c r="BD414" s="90"/>
      <c r="BE414" s="90"/>
      <c r="BF414" s="90"/>
      <c r="BG414" s="90"/>
      <c r="BH414" s="90"/>
      <c r="BI414" s="90"/>
      <c r="BJ414" s="90"/>
      <c r="BK414" s="90"/>
      <c r="BL414" s="90"/>
      <c r="BM414" s="90"/>
      <c r="BN414" s="90"/>
      <c r="BO414" s="90"/>
      <c r="BP414" s="90"/>
      <c r="BQ414" s="90"/>
      <c r="BR414" s="90"/>
      <c r="BS414" s="90"/>
      <c r="BT414" s="90"/>
      <c r="BU414" s="90"/>
      <c r="BV414" s="90"/>
      <c r="BW414" s="90"/>
      <c r="BX414" s="90"/>
      <c r="BY414" s="90"/>
      <c r="BZ414" s="90"/>
      <c r="CA414" s="90"/>
      <c r="CB414" s="90"/>
      <c r="CC414" s="90"/>
      <c r="CD414" s="90"/>
      <c r="CE414" s="90"/>
      <c r="CF414" s="90"/>
      <c r="CG414" s="90"/>
      <c r="CH414" s="90"/>
      <c r="CI414" s="90"/>
      <c r="CJ414" s="90"/>
      <c r="CK414" s="90"/>
      <c r="CL414" s="90"/>
      <c r="CM414" s="90"/>
      <c r="CN414" s="90"/>
      <c r="CO414" s="90"/>
      <c r="CP414" s="90"/>
      <c r="CQ414" s="90"/>
      <c r="CR414" s="90"/>
      <c r="CS414" s="90"/>
      <c r="CT414" s="90"/>
      <c r="CU414" s="90"/>
      <c r="CV414" s="90"/>
      <c r="CW414" s="90"/>
      <c r="CX414" s="90"/>
    </row>
    <row r="415" spans="3:102" ht="23.25" x14ac:dyDescent="0.35"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  <c r="AD415" s="90"/>
      <c r="AE415" s="90"/>
      <c r="AF415" s="90"/>
      <c r="AG415" s="90"/>
      <c r="AH415" s="90"/>
      <c r="AI415" s="90"/>
      <c r="AJ415" s="90"/>
      <c r="AK415" s="90"/>
      <c r="AL415" s="90"/>
      <c r="AM415" s="90"/>
      <c r="AN415" s="90"/>
      <c r="AO415" s="90"/>
      <c r="AP415" s="90"/>
      <c r="AQ415" s="90"/>
      <c r="AR415" s="90"/>
      <c r="AS415" s="90"/>
      <c r="AT415" s="90"/>
      <c r="AU415" s="90"/>
      <c r="AV415" s="90"/>
      <c r="AW415" s="90"/>
      <c r="AX415" s="90"/>
      <c r="AY415" s="90"/>
      <c r="AZ415" s="90"/>
      <c r="BA415" s="90"/>
      <c r="BB415" s="90"/>
      <c r="BC415" s="90"/>
      <c r="BD415" s="90"/>
      <c r="BE415" s="90"/>
      <c r="BF415" s="90"/>
      <c r="BG415" s="90"/>
      <c r="BH415" s="90"/>
      <c r="BI415" s="90"/>
      <c r="BJ415" s="90"/>
      <c r="BK415" s="90"/>
      <c r="BL415" s="90"/>
      <c r="BM415" s="90"/>
      <c r="BN415" s="90"/>
      <c r="BO415" s="90"/>
      <c r="BP415" s="90"/>
      <c r="BQ415" s="90"/>
      <c r="BR415" s="90"/>
      <c r="BS415" s="90"/>
      <c r="BT415" s="90"/>
      <c r="BU415" s="90"/>
      <c r="BV415" s="90"/>
      <c r="BW415" s="90"/>
      <c r="BX415" s="90"/>
      <c r="BY415" s="90"/>
      <c r="BZ415" s="90"/>
      <c r="CA415" s="90"/>
      <c r="CB415" s="90"/>
      <c r="CC415" s="90"/>
      <c r="CD415" s="90"/>
      <c r="CE415" s="90"/>
      <c r="CF415" s="90"/>
      <c r="CG415" s="90"/>
      <c r="CH415" s="90"/>
      <c r="CI415" s="90"/>
      <c r="CJ415" s="90"/>
      <c r="CK415" s="90"/>
      <c r="CL415" s="90"/>
      <c r="CM415" s="90"/>
      <c r="CN415" s="90"/>
      <c r="CO415" s="90"/>
      <c r="CP415" s="90"/>
      <c r="CQ415" s="90"/>
      <c r="CR415" s="90"/>
      <c r="CS415" s="90"/>
      <c r="CT415" s="90"/>
      <c r="CU415" s="90"/>
      <c r="CV415" s="90"/>
      <c r="CW415" s="90"/>
      <c r="CX415" s="90"/>
    </row>
    <row r="416" spans="3:102" ht="23.25" x14ac:dyDescent="0.35"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  <c r="AD416" s="90"/>
      <c r="AE416" s="90"/>
      <c r="AF416" s="90"/>
      <c r="AG416" s="90"/>
      <c r="AH416" s="90"/>
      <c r="AI416" s="90"/>
      <c r="AJ416" s="90"/>
      <c r="AK416" s="90"/>
      <c r="AL416" s="90"/>
      <c r="AM416" s="90"/>
      <c r="AN416" s="90"/>
      <c r="AO416" s="90"/>
      <c r="AP416" s="90"/>
      <c r="AQ416" s="90"/>
      <c r="AR416" s="90"/>
      <c r="AS416" s="90"/>
      <c r="AT416" s="90"/>
      <c r="AU416" s="90"/>
      <c r="AV416" s="90"/>
      <c r="AW416" s="90"/>
      <c r="AX416" s="90"/>
      <c r="AY416" s="90"/>
      <c r="AZ416" s="90"/>
      <c r="BA416" s="90"/>
      <c r="BB416" s="90"/>
      <c r="BC416" s="90"/>
      <c r="BD416" s="90"/>
      <c r="BE416" s="90"/>
      <c r="BF416" s="90"/>
      <c r="BG416" s="90"/>
      <c r="BH416" s="90"/>
      <c r="BI416" s="90"/>
      <c r="BJ416" s="90"/>
      <c r="BK416" s="90"/>
      <c r="BL416" s="90"/>
      <c r="BM416" s="90"/>
      <c r="BN416" s="90"/>
      <c r="BO416" s="90"/>
      <c r="BP416" s="90"/>
      <c r="BQ416" s="90"/>
      <c r="BR416" s="90"/>
      <c r="BS416" s="90"/>
      <c r="BT416" s="90"/>
      <c r="BU416" s="90"/>
      <c r="BV416" s="90"/>
      <c r="BW416" s="90"/>
      <c r="BX416" s="90"/>
      <c r="BY416" s="90"/>
      <c r="BZ416" s="90"/>
      <c r="CA416" s="90"/>
      <c r="CB416" s="90"/>
      <c r="CC416" s="90"/>
      <c r="CD416" s="90"/>
      <c r="CE416" s="90"/>
      <c r="CF416" s="90"/>
      <c r="CG416" s="90"/>
      <c r="CH416" s="90"/>
      <c r="CI416" s="90"/>
      <c r="CJ416" s="90"/>
      <c r="CK416" s="90"/>
      <c r="CL416" s="90"/>
      <c r="CM416" s="90"/>
      <c r="CN416" s="90"/>
      <c r="CO416" s="90"/>
      <c r="CP416" s="90"/>
      <c r="CQ416" s="90"/>
      <c r="CR416" s="90"/>
      <c r="CS416" s="90"/>
      <c r="CT416" s="90"/>
      <c r="CU416" s="90"/>
      <c r="CV416" s="90"/>
      <c r="CW416" s="90"/>
      <c r="CX416" s="90"/>
    </row>
    <row r="417" spans="3:102" ht="23.25" x14ac:dyDescent="0.35"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  <c r="AH417" s="90"/>
      <c r="AI417" s="90"/>
      <c r="AJ417" s="90"/>
      <c r="AK417" s="90"/>
      <c r="AL417" s="90"/>
      <c r="AM417" s="90"/>
      <c r="AN417" s="90"/>
      <c r="AO417" s="90"/>
      <c r="AP417" s="90"/>
      <c r="AQ417" s="90"/>
      <c r="AR417" s="90"/>
      <c r="AS417" s="90"/>
      <c r="AT417" s="90"/>
      <c r="AU417" s="90"/>
      <c r="AV417" s="90"/>
      <c r="AW417" s="90"/>
      <c r="AX417" s="90"/>
      <c r="AY417" s="90"/>
      <c r="AZ417" s="90"/>
      <c r="BA417" s="90"/>
      <c r="BB417" s="90"/>
      <c r="BC417" s="90"/>
      <c r="BD417" s="90"/>
      <c r="BE417" s="90"/>
      <c r="BF417" s="90"/>
      <c r="BG417" s="90"/>
      <c r="BH417" s="90"/>
      <c r="BI417" s="90"/>
      <c r="BJ417" s="90"/>
      <c r="BK417" s="90"/>
      <c r="BL417" s="90"/>
      <c r="BM417" s="90"/>
      <c r="BN417" s="90"/>
      <c r="BO417" s="90"/>
      <c r="BP417" s="90"/>
      <c r="BQ417" s="90"/>
      <c r="BR417" s="90"/>
      <c r="BS417" s="90"/>
      <c r="BT417" s="90"/>
      <c r="BU417" s="90"/>
      <c r="BV417" s="90"/>
      <c r="BW417" s="90"/>
      <c r="BX417" s="90"/>
      <c r="BY417" s="90"/>
      <c r="BZ417" s="90"/>
      <c r="CA417" s="90"/>
      <c r="CB417" s="90"/>
      <c r="CC417" s="90"/>
      <c r="CD417" s="90"/>
      <c r="CE417" s="90"/>
      <c r="CF417" s="90"/>
      <c r="CG417" s="90"/>
      <c r="CH417" s="90"/>
      <c r="CI417" s="90"/>
      <c r="CJ417" s="90"/>
      <c r="CK417" s="90"/>
      <c r="CL417" s="90"/>
      <c r="CM417" s="90"/>
      <c r="CN417" s="90"/>
      <c r="CO417" s="90"/>
      <c r="CP417" s="90"/>
      <c r="CQ417" s="90"/>
      <c r="CR417" s="90"/>
      <c r="CS417" s="90"/>
      <c r="CT417" s="90"/>
      <c r="CU417" s="90"/>
      <c r="CV417" s="90"/>
      <c r="CW417" s="90"/>
      <c r="CX417" s="90"/>
    </row>
    <row r="418" spans="3:102" ht="23.25" x14ac:dyDescent="0.35"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  <c r="AD418" s="90"/>
      <c r="AE418" s="90"/>
      <c r="AF418" s="90"/>
      <c r="AG418" s="90"/>
      <c r="AH418" s="90"/>
      <c r="AI418" s="90"/>
      <c r="AJ418" s="90"/>
      <c r="AK418" s="90"/>
      <c r="AL418" s="90"/>
      <c r="AM418" s="90"/>
      <c r="AN418" s="90"/>
      <c r="AO418" s="90"/>
      <c r="AP418" s="90"/>
      <c r="AQ418" s="90"/>
      <c r="AR418" s="90"/>
      <c r="AS418" s="90"/>
      <c r="AT418" s="90"/>
      <c r="AU418" s="90"/>
      <c r="AV418" s="90"/>
      <c r="AW418" s="90"/>
      <c r="AX418" s="90"/>
      <c r="AY418" s="90"/>
      <c r="AZ418" s="90"/>
      <c r="BA418" s="90"/>
      <c r="BB418" s="90"/>
      <c r="BC418" s="90"/>
      <c r="BD418" s="90"/>
      <c r="BE418" s="90"/>
      <c r="BF418" s="90"/>
      <c r="BG418" s="90"/>
      <c r="BH418" s="90"/>
      <c r="BI418" s="90"/>
      <c r="BJ418" s="90"/>
      <c r="BK418" s="90"/>
      <c r="BL418" s="90"/>
      <c r="BM418" s="90"/>
      <c r="BN418" s="90"/>
      <c r="BO418" s="90"/>
      <c r="BP418" s="90"/>
      <c r="BQ418" s="90"/>
      <c r="BR418" s="90"/>
      <c r="BS418" s="90"/>
      <c r="BT418" s="90"/>
      <c r="BU418" s="90"/>
      <c r="BV418" s="90"/>
      <c r="BW418" s="90"/>
      <c r="BX418" s="90"/>
      <c r="BY418" s="90"/>
      <c r="BZ418" s="90"/>
      <c r="CA418" s="90"/>
      <c r="CB418" s="90"/>
      <c r="CC418" s="90"/>
      <c r="CD418" s="90"/>
      <c r="CE418" s="90"/>
      <c r="CF418" s="90"/>
      <c r="CG418" s="90"/>
      <c r="CH418" s="90"/>
      <c r="CI418" s="90"/>
      <c r="CJ418" s="90"/>
      <c r="CK418" s="90"/>
      <c r="CL418" s="90"/>
      <c r="CM418" s="90"/>
      <c r="CN418" s="90"/>
      <c r="CO418" s="90"/>
      <c r="CP418" s="90"/>
      <c r="CQ418" s="90"/>
      <c r="CR418" s="90"/>
      <c r="CS418" s="90"/>
      <c r="CT418" s="90"/>
      <c r="CU418" s="90"/>
      <c r="CV418" s="90"/>
      <c r="CW418" s="90"/>
      <c r="CX418" s="90"/>
    </row>
    <row r="419" spans="3:102" ht="23.25" x14ac:dyDescent="0.35"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  <c r="AD419" s="90"/>
      <c r="AE419" s="90"/>
      <c r="AF419" s="90"/>
      <c r="AG419" s="90"/>
      <c r="AH419" s="90"/>
      <c r="AI419" s="90"/>
      <c r="AJ419" s="90"/>
      <c r="AK419" s="90"/>
      <c r="AL419" s="90"/>
      <c r="AM419" s="90"/>
      <c r="AN419" s="90"/>
      <c r="AO419" s="90"/>
      <c r="AP419" s="90"/>
      <c r="AQ419" s="90"/>
      <c r="AR419" s="90"/>
      <c r="AS419" s="90"/>
      <c r="AT419" s="90"/>
      <c r="AU419" s="90"/>
      <c r="AV419" s="90"/>
      <c r="AW419" s="90"/>
      <c r="AX419" s="90"/>
      <c r="AY419" s="90"/>
      <c r="AZ419" s="90"/>
      <c r="BA419" s="90"/>
      <c r="BB419" s="90"/>
      <c r="BC419" s="90"/>
      <c r="BD419" s="90"/>
      <c r="BE419" s="90"/>
      <c r="BF419" s="90"/>
      <c r="BG419" s="90"/>
      <c r="BH419" s="90"/>
      <c r="BI419" s="90"/>
      <c r="BJ419" s="90"/>
      <c r="BK419" s="90"/>
      <c r="BL419" s="90"/>
      <c r="BM419" s="90"/>
      <c r="BN419" s="90"/>
      <c r="BO419" s="90"/>
      <c r="BP419" s="90"/>
      <c r="BQ419" s="90"/>
      <c r="BR419" s="90"/>
      <c r="BS419" s="90"/>
      <c r="BT419" s="90"/>
      <c r="BU419" s="90"/>
      <c r="BV419" s="90"/>
      <c r="BW419" s="90"/>
      <c r="BX419" s="90"/>
      <c r="BY419" s="90"/>
      <c r="BZ419" s="90"/>
      <c r="CA419" s="90"/>
      <c r="CB419" s="90"/>
      <c r="CC419" s="90"/>
      <c r="CD419" s="90"/>
      <c r="CE419" s="90"/>
      <c r="CF419" s="90"/>
      <c r="CG419" s="90"/>
      <c r="CH419" s="90"/>
      <c r="CI419" s="90"/>
      <c r="CJ419" s="90"/>
      <c r="CK419" s="90"/>
      <c r="CL419" s="90"/>
      <c r="CM419" s="90"/>
      <c r="CN419" s="90"/>
      <c r="CO419" s="90"/>
      <c r="CP419" s="90"/>
      <c r="CQ419" s="90"/>
      <c r="CR419" s="90"/>
      <c r="CS419" s="90"/>
      <c r="CT419" s="90"/>
      <c r="CU419" s="90"/>
      <c r="CV419" s="90"/>
      <c r="CW419" s="90"/>
      <c r="CX419" s="90"/>
    </row>
    <row r="420" spans="3:102" ht="23.25" x14ac:dyDescent="0.35"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  <c r="AD420" s="90"/>
      <c r="AE420" s="90"/>
      <c r="AF420" s="90"/>
      <c r="AG420" s="90"/>
      <c r="AH420" s="90"/>
      <c r="AI420" s="90"/>
      <c r="AJ420" s="90"/>
      <c r="AK420" s="90"/>
      <c r="AL420" s="90"/>
      <c r="AM420" s="90"/>
      <c r="AN420" s="90"/>
      <c r="AO420" s="90"/>
      <c r="AP420" s="90"/>
      <c r="AQ420" s="90"/>
      <c r="AR420" s="90"/>
      <c r="AS420" s="90"/>
      <c r="AT420" s="90"/>
      <c r="AU420" s="90"/>
      <c r="AV420" s="90"/>
      <c r="AW420" s="90"/>
      <c r="AX420" s="90"/>
      <c r="AY420" s="90"/>
      <c r="AZ420" s="90"/>
      <c r="BA420" s="90"/>
      <c r="BB420" s="90"/>
      <c r="BC420" s="90"/>
      <c r="BD420" s="90"/>
      <c r="BE420" s="90"/>
      <c r="BF420" s="90"/>
      <c r="BG420" s="90"/>
      <c r="BH420" s="90"/>
      <c r="BI420" s="90"/>
      <c r="BJ420" s="90"/>
      <c r="BK420" s="90"/>
      <c r="BL420" s="90"/>
      <c r="BM420" s="90"/>
      <c r="BN420" s="90"/>
      <c r="BO420" s="90"/>
      <c r="BP420" s="90"/>
      <c r="BQ420" s="90"/>
      <c r="BR420" s="90"/>
      <c r="BS420" s="90"/>
      <c r="BT420" s="90"/>
      <c r="BU420" s="90"/>
      <c r="BV420" s="90"/>
      <c r="BW420" s="90"/>
      <c r="BX420" s="90"/>
      <c r="BY420" s="90"/>
      <c r="BZ420" s="90"/>
      <c r="CA420" s="90"/>
      <c r="CB420" s="90"/>
      <c r="CC420" s="90"/>
      <c r="CD420" s="90"/>
      <c r="CE420" s="90"/>
      <c r="CF420" s="90"/>
      <c r="CG420" s="90"/>
      <c r="CH420" s="90"/>
      <c r="CI420" s="90"/>
      <c r="CJ420" s="90"/>
      <c r="CK420" s="90"/>
      <c r="CL420" s="90"/>
      <c r="CM420" s="90"/>
      <c r="CN420" s="90"/>
      <c r="CO420" s="90"/>
      <c r="CP420" s="90"/>
      <c r="CQ420" s="90"/>
      <c r="CR420" s="90"/>
      <c r="CS420" s="90"/>
      <c r="CT420" s="90"/>
      <c r="CU420" s="90"/>
      <c r="CV420" s="90"/>
      <c r="CW420" s="90"/>
      <c r="CX420" s="90"/>
    </row>
    <row r="421" spans="3:102" ht="23.25" x14ac:dyDescent="0.35"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  <c r="AD421" s="90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90"/>
      <c r="AU421" s="90"/>
      <c r="AV421" s="90"/>
      <c r="AW421" s="90"/>
      <c r="AX421" s="90"/>
      <c r="AY421" s="90"/>
      <c r="AZ421" s="90"/>
      <c r="BA421" s="90"/>
      <c r="BB421" s="90"/>
      <c r="BC421" s="90"/>
      <c r="BD421" s="90"/>
      <c r="BE421" s="90"/>
      <c r="BF421" s="90"/>
      <c r="BG421" s="90"/>
      <c r="BH421" s="90"/>
      <c r="BI421" s="90"/>
      <c r="BJ421" s="90"/>
      <c r="BK421" s="90"/>
      <c r="BL421" s="90"/>
      <c r="BM421" s="90"/>
      <c r="BN421" s="90"/>
      <c r="BO421" s="90"/>
      <c r="BP421" s="90"/>
      <c r="BQ421" s="90"/>
      <c r="BR421" s="90"/>
      <c r="BS421" s="90"/>
      <c r="BT421" s="90"/>
      <c r="BU421" s="90"/>
      <c r="BV421" s="90"/>
      <c r="BW421" s="90"/>
      <c r="BX421" s="90"/>
      <c r="BY421" s="90"/>
      <c r="BZ421" s="90"/>
      <c r="CA421" s="90"/>
      <c r="CB421" s="90"/>
      <c r="CC421" s="90"/>
      <c r="CD421" s="90"/>
      <c r="CE421" s="90"/>
      <c r="CF421" s="90"/>
      <c r="CG421" s="90"/>
      <c r="CH421" s="90"/>
      <c r="CI421" s="90"/>
      <c r="CJ421" s="90"/>
      <c r="CK421" s="90"/>
      <c r="CL421" s="90"/>
      <c r="CM421" s="90"/>
      <c r="CN421" s="90"/>
      <c r="CO421" s="90"/>
      <c r="CP421" s="90"/>
      <c r="CQ421" s="90"/>
      <c r="CR421" s="90"/>
      <c r="CS421" s="90"/>
      <c r="CT421" s="90"/>
      <c r="CU421" s="90"/>
      <c r="CV421" s="90"/>
      <c r="CW421" s="90"/>
      <c r="CX421" s="90"/>
    </row>
    <row r="422" spans="3:102" ht="23.25" x14ac:dyDescent="0.35"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  <c r="AD422" s="90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90"/>
      <c r="AU422" s="90"/>
      <c r="AV422" s="90"/>
      <c r="AW422" s="90"/>
      <c r="AX422" s="90"/>
      <c r="AY422" s="90"/>
      <c r="AZ422" s="90"/>
      <c r="BA422" s="90"/>
      <c r="BB422" s="90"/>
      <c r="BC422" s="90"/>
      <c r="BD422" s="90"/>
      <c r="BE422" s="90"/>
      <c r="BF422" s="90"/>
      <c r="BG422" s="90"/>
      <c r="BH422" s="90"/>
      <c r="BI422" s="90"/>
      <c r="BJ422" s="90"/>
      <c r="BK422" s="90"/>
      <c r="BL422" s="90"/>
      <c r="BM422" s="90"/>
      <c r="BN422" s="90"/>
      <c r="BO422" s="90"/>
      <c r="BP422" s="90"/>
      <c r="BQ422" s="90"/>
      <c r="BR422" s="90"/>
      <c r="BS422" s="90"/>
      <c r="BT422" s="90"/>
      <c r="BU422" s="90"/>
      <c r="BV422" s="90"/>
      <c r="BW422" s="90"/>
      <c r="BX422" s="90"/>
      <c r="BY422" s="90"/>
      <c r="BZ422" s="90"/>
      <c r="CA422" s="90"/>
      <c r="CB422" s="90"/>
      <c r="CC422" s="90"/>
      <c r="CD422" s="90"/>
      <c r="CE422" s="90"/>
      <c r="CF422" s="90"/>
      <c r="CG422" s="90"/>
      <c r="CH422" s="90"/>
      <c r="CI422" s="90"/>
      <c r="CJ422" s="90"/>
      <c r="CK422" s="90"/>
      <c r="CL422" s="90"/>
      <c r="CM422" s="90"/>
      <c r="CN422" s="90"/>
      <c r="CO422" s="90"/>
      <c r="CP422" s="90"/>
      <c r="CQ422" s="90"/>
      <c r="CR422" s="90"/>
      <c r="CS422" s="90"/>
      <c r="CT422" s="90"/>
      <c r="CU422" s="90"/>
      <c r="CV422" s="90"/>
      <c r="CW422" s="90"/>
      <c r="CX422" s="90"/>
    </row>
    <row r="423" spans="3:102" ht="23.25" x14ac:dyDescent="0.35"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  <c r="AD423" s="90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90"/>
      <c r="AU423" s="90"/>
      <c r="AV423" s="90"/>
      <c r="AW423" s="90"/>
      <c r="AX423" s="90"/>
      <c r="AY423" s="90"/>
      <c r="AZ423" s="90"/>
      <c r="BA423" s="90"/>
      <c r="BB423" s="90"/>
      <c r="BC423" s="90"/>
      <c r="BD423" s="90"/>
      <c r="BE423" s="90"/>
      <c r="BF423" s="90"/>
      <c r="BG423" s="90"/>
      <c r="BH423" s="90"/>
      <c r="BI423" s="90"/>
      <c r="BJ423" s="90"/>
      <c r="BK423" s="90"/>
      <c r="BL423" s="90"/>
      <c r="BM423" s="90"/>
      <c r="BN423" s="90"/>
      <c r="BO423" s="90"/>
      <c r="BP423" s="90"/>
      <c r="BQ423" s="90"/>
      <c r="BR423" s="90"/>
      <c r="BS423" s="90"/>
      <c r="BT423" s="90"/>
      <c r="BU423" s="90"/>
      <c r="BV423" s="90"/>
      <c r="BW423" s="90"/>
      <c r="BX423" s="90"/>
      <c r="BY423" s="90"/>
      <c r="BZ423" s="90"/>
      <c r="CA423" s="90"/>
      <c r="CB423" s="90"/>
      <c r="CC423" s="90"/>
      <c r="CD423" s="90"/>
      <c r="CE423" s="90"/>
      <c r="CF423" s="90"/>
      <c r="CG423" s="90"/>
      <c r="CH423" s="90"/>
      <c r="CI423" s="90"/>
      <c r="CJ423" s="90"/>
      <c r="CK423" s="90"/>
      <c r="CL423" s="90"/>
      <c r="CM423" s="90"/>
      <c r="CN423" s="90"/>
      <c r="CO423" s="90"/>
      <c r="CP423" s="90"/>
      <c r="CQ423" s="90"/>
      <c r="CR423" s="90"/>
      <c r="CS423" s="90"/>
      <c r="CT423" s="90"/>
      <c r="CU423" s="90"/>
      <c r="CV423" s="90"/>
      <c r="CW423" s="90"/>
      <c r="CX423" s="90"/>
    </row>
    <row r="424" spans="3:102" ht="23.25" x14ac:dyDescent="0.35"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  <c r="AD424" s="90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90"/>
      <c r="AU424" s="90"/>
      <c r="AV424" s="90"/>
      <c r="AW424" s="90"/>
      <c r="AX424" s="90"/>
      <c r="AY424" s="90"/>
      <c r="AZ424" s="90"/>
      <c r="BA424" s="90"/>
      <c r="BB424" s="90"/>
      <c r="BC424" s="90"/>
      <c r="BD424" s="90"/>
      <c r="BE424" s="90"/>
      <c r="BF424" s="90"/>
      <c r="BG424" s="90"/>
      <c r="BH424" s="90"/>
      <c r="BI424" s="90"/>
      <c r="BJ424" s="90"/>
      <c r="BK424" s="90"/>
      <c r="BL424" s="90"/>
      <c r="BM424" s="90"/>
      <c r="BN424" s="90"/>
      <c r="BO424" s="90"/>
      <c r="BP424" s="90"/>
      <c r="BQ424" s="90"/>
      <c r="BR424" s="90"/>
      <c r="BS424" s="90"/>
      <c r="BT424" s="90"/>
      <c r="BU424" s="90"/>
      <c r="BV424" s="90"/>
      <c r="BW424" s="90"/>
      <c r="BX424" s="90"/>
      <c r="BY424" s="90"/>
      <c r="BZ424" s="90"/>
      <c r="CA424" s="90"/>
      <c r="CB424" s="90"/>
      <c r="CC424" s="90"/>
      <c r="CD424" s="90"/>
      <c r="CE424" s="90"/>
      <c r="CF424" s="90"/>
      <c r="CG424" s="90"/>
      <c r="CH424" s="90"/>
      <c r="CI424" s="90"/>
      <c r="CJ424" s="90"/>
      <c r="CK424" s="90"/>
      <c r="CL424" s="90"/>
      <c r="CM424" s="90"/>
      <c r="CN424" s="90"/>
      <c r="CO424" s="90"/>
      <c r="CP424" s="90"/>
      <c r="CQ424" s="90"/>
      <c r="CR424" s="90"/>
      <c r="CS424" s="90"/>
      <c r="CT424" s="90"/>
      <c r="CU424" s="90"/>
      <c r="CV424" s="90"/>
      <c r="CW424" s="90"/>
      <c r="CX424" s="90"/>
    </row>
    <row r="425" spans="3:102" ht="23.25" x14ac:dyDescent="0.35"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  <c r="AD425" s="90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90"/>
      <c r="AU425" s="90"/>
      <c r="AV425" s="90"/>
      <c r="AW425" s="90"/>
      <c r="AX425" s="90"/>
      <c r="AY425" s="90"/>
      <c r="AZ425" s="90"/>
      <c r="BA425" s="90"/>
      <c r="BB425" s="90"/>
      <c r="BC425" s="90"/>
      <c r="BD425" s="90"/>
      <c r="BE425" s="90"/>
      <c r="BF425" s="90"/>
      <c r="BG425" s="90"/>
      <c r="BH425" s="90"/>
      <c r="BI425" s="90"/>
      <c r="BJ425" s="90"/>
      <c r="BK425" s="90"/>
      <c r="BL425" s="90"/>
      <c r="BM425" s="90"/>
      <c r="BN425" s="90"/>
      <c r="BO425" s="90"/>
      <c r="BP425" s="90"/>
      <c r="BQ425" s="90"/>
      <c r="BR425" s="90"/>
      <c r="BS425" s="90"/>
      <c r="BT425" s="90"/>
      <c r="BU425" s="90"/>
      <c r="BV425" s="90"/>
      <c r="BW425" s="90"/>
      <c r="BX425" s="90"/>
      <c r="BY425" s="90"/>
      <c r="BZ425" s="90"/>
      <c r="CA425" s="90"/>
      <c r="CB425" s="90"/>
      <c r="CC425" s="90"/>
      <c r="CD425" s="90"/>
      <c r="CE425" s="90"/>
      <c r="CF425" s="90"/>
      <c r="CG425" s="90"/>
      <c r="CH425" s="90"/>
      <c r="CI425" s="90"/>
      <c r="CJ425" s="90"/>
      <c r="CK425" s="90"/>
      <c r="CL425" s="90"/>
      <c r="CM425" s="90"/>
      <c r="CN425" s="90"/>
      <c r="CO425" s="90"/>
      <c r="CP425" s="90"/>
      <c r="CQ425" s="90"/>
      <c r="CR425" s="90"/>
      <c r="CS425" s="90"/>
      <c r="CT425" s="90"/>
      <c r="CU425" s="90"/>
      <c r="CV425" s="90"/>
      <c r="CW425" s="90"/>
      <c r="CX425" s="90"/>
    </row>
    <row r="426" spans="3:102" ht="23.25" x14ac:dyDescent="0.35"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  <c r="AD426" s="90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90"/>
      <c r="AU426" s="90"/>
      <c r="AV426" s="90"/>
      <c r="AW426" s="90"/>
      <c r="AX426" s="90"/>
      <c r="AY426" s="90"/>
      <c r="AZ426" s="90"/>
      <c r="BA426" s="90"/>
      <c r="BB426" s="90"/>
      <c r="BC426" s="90"/>
      <c r="BD426" s="90"/>
      <c r="BE426" s="90"/>
      <c r="BF426" s="90"/>
      <c r="BG426" s="90"/>
      <c r="BH426" s="90"/>
      <c r="BI426" s="90"/>
      <c r="BJ426" s="90"/>
      <c r="BK426" s="90"/>
      <c r="BL426" s="90"/>
      <c r="BM426" s="90"/>
      <c r="BN426" s="90"/>
      <c r="BO426" s="90"/>
      <c r="BP426" s="90"/>
      <c r="BQ426" s="90"/>
      <c r="BR426" s="90"/>
      <c r="BS426" s="90"/>
      <c r="BT426" s="90"/>
      <c r="BU426" s="90"/>
      <c r="BV426" s="90"/>
      <c r="BW426" s="90"/>
      <c r="BX426" s="90"/>
      <c r="BY426" s="90"/>
      <c r="BZ426" s="90"/>
      <c r="CA426" s="90"/>
      <c r="CB426" s="90"/>
      <c r="CC426" s="90"/>
      <c r="CD426" s="90"/>
      <c r="CE426" s="90"/>
      <c r="CF426" s="90"/>
      <c r="CG426" s="90"/>
      <c r="CH426" s="90"/>
      <c r="CI426" s="90"/>
      <c r="CJ426" s="90"/>
      <c r="CK426" s="90"/>
      <c r="CL426" s="90"/>
      <c r="CM426" s="90"/>
      <c r="CN426" s="90"/>
      <c r="CO426" s="90"/>
      <c r="CP426" s="90"/>
      <c r="CQ426" s="90"/>
      <c r="CR426" s="90"/>
      <c r="CS426" s="90"/>
      <c r="CT426" s="90"/>
      <c r="CU426" s="90"/>
      <c r="CV426" s="90"/>
      <c r="CW426" s="90"/>
      <c r="CX426" s="90"/>
    </row>
    <row r="427" spans="3:102" ht="23.25" x14ac:dyDescent="0.35"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  <c r="AD427" s="90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0"/>
      <c r="AT427" s="90"/>
      <c r="AU427" s="90"/>
      <c r="AV427" s="90"/>
      <c r="AW427" s="90"/>
      <c r="AX427" s="90"/>
      <c r="AY427" s="90"/>
      <c r="AZ427" s="90"/>
      <c r="BA427" s="90"/>
      <c r="BB427" s="90"/>
      <c r="BC427" s="90"/>
      <c r="BD427" s="90"/>
      <c r="BE427" s="90"/>
      <c r="BF427" s="90"/>
      <c r="BG427" s="90"/>
      <c r="BH427" s="90"/>
      <c r="BI427" s="90"/>
      <c r="BJ427" s="90"/>
      <c r="BK427" s="90"/>
      <c r="BL427" s="90"/>
      <c r="BM427" s="90"/>
      <c r="BN427" s="90"/>
      <c r="BO427" s="90"/>
      <c r="BP427" s="90"/>
      <c r="BQ427" s="90"/>
      <c r="BR427" s="90"/>
      <c r="BS427" s="90"/>
      <c r="BT427" s="90"/>
      <c r="BU427" s="90"/>
      <c r="BV427" s="90"/>
      <c r="BW427" s="90"/>
      <c r="BX427" s="90"/>
      <c r="BY427" s="90"/>
      <c r="BZ427" s="90"/>
      <c r="CA427" s="90"/>
      <c r="CB427" s="90"/>
      <c r="CC427" s="90"/>
      <c r="CD427" s="90"/>
      <c r="CE427" s="90"/>
      <c r="CF427" s="90"/>
      <c r="CG427" s="90"/>
      <c r="CH427" s="90"/>
      <c r="CI427" s="90"/>
      <c r="CJ427" s="90"/>
      <c r="CK427" s="90"/>
      <c r="CL427" s="90"/>
      <c r="CM427" s="90"/>
      <c r="CN427" s="90"/>
      <c r="CO427" s="90"/>
      <c r="CP427" s="90"/>
      <c r="CQ427" s="90"/>
      <c r="CR427" s="90"/>
      <c r="CS427" s="90"/>
      <c r="CT427" s="90"/>
      <c r="CU427" s="90"/>
      <c r="CV427" s="90"/>
      <c r="CW427" s="90"/>
      <c r="CX427" s="90"/>
    </row>
    <row r="428" spans="3:102" ht="23.25" x14ac:dyDescent="0.35"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  <c r="AD428" s="90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0"/>
      <c r="AT428" s="90"/>
      <c r="AU428" s="90"/>
      <c r="AV428" s="90"/>
      <c r="AW428" s="90"/>
      <c r="AX428" s="90"/>
      <c r="AY428" s="90"/>
      <c r="AZ428" s="90"/>
      <c r="BA428" s="90"/>
      <c r="BB428" s="90"/>
      <c r="BC428" s="90"/>
      <c r="BD428" s="90"/>
      <c r="BE428" s="90"/>
      <c r="BF428" s="90"/>
      <c r="BG428" s="90"/>
      <c r="BH428" s="90"/>
      <c r="BI428" s="90"/>
      <c r="BJ428" s="90"/>
      <c r="BK428" s="90"/>
      <c r="BL428" s="90"/>
      <c r="BM428" s="90"/>
      <c r="BN428" s="90"/>
      <c r="BO428" s="90"/>
      <c r="BP428" s="90"/>
      <c r="BQ428" s="90"/>
      <c r="BR428" s="90"/>
      <c r="BS428" s="90"/>
      <c r="BT428" s="90"/>
      <c r="BU428" s="90"/>
      <c r="BV428" s="90"/>
      <c r="BW428" s="90"/>
      <c r="BX428" s="90"/>
      <c r="BY428" s="90"/>
      <c r="BZ428" s="90"/>
      <c r="CA428" s="90"/>
      <c r="CB428" s="90"/>
      <c r="CC428" s="90"/>
      <c r="CD428" s="90"/>
      <c r="CE428" s="90"/>
      <c r="CF428" s="90"/>
      <c r="CG428" s="90"/>
      <c r="CH428" s="90"/>
      <c r="CI428" s="90"/>
      <c r="CJ428" s="90"/>
      <c r="CK428" s="90"/>
      <c r="CL428" s="90"/>
      <c r="CM428" s="90"/>
      <c r="CN428" s="90"/>
      <c r="CO428" s="90"/>
      <c r="CP428" s="90"/>
      <c r="CQ428" s="90"/>
      <c r="CR428" s="90"/>
      <c r="CS428" s="90"/>
      <c r="CT428" s="90"/>
      <c r="CU428" s="90"/>
      <c r="CV428" s="90"/>
      <c r="CW428" s="90"/>
      <c r="CX428" s="90"/>
    </row>
    <row r="429" spans="3:102" ht="23.25" x14ac:dyDescent="0.35"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  <c r="AD429" s="90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0"/>
      <c r="AT429" s="90"/>
      <c r="AU429" s="90"/>
      <c r="AV429" s="90"/>
      <c r="AW429" s="90"/>
      <c r="AX429" s="90"/>
      <c r="AY429" s="90"/>
      <c r="AZ429" s="90"/>
      <c r="BA429" s="90"/>
      <c r="BB429" s="90"/>
      <c r="BC429" s="90"/>
      <c r="BD429" s="90"/>
      <c r="BE429" s="90"/>
      <c r="BF429" s="90"/>
      <c r="BG429" s="90"/>
      <c r="BH429" s="90"/>
      <c r="BI429" s="90"/>
      <c r="BJ429" s="90"/>
      <c r="BK429" s="90"/>
      <c r="BL429" s="90"/>
      <c r="BM429" s="90"/>
      <c r="BN429" s="90"/>
      <c r="BO429" s="90"/>
      <c r="BP429" s="90"/>
      <c r="BQ429" s="90"/>
      <c r="BR429" s="90"/>
      <c r="BS429" s="90"/>
      <c r="BT429" s="90"/>
      <c r="BU429" s="90"/>
      <c r="BV429" s="90"/>
      <c r="BW429" s="90"/>
      <c r="BX429" s="90"/>
      <c r="BY429" s="90"/>
      <c r="BZ429" s="90"/>
      <c r="CA429" s="90"/>
      <c r="CB429" s="90"/>
      <c r="CC429" s="90"/>
      <c r="CD429" s="90"/>
      <c r="CE429" s="90"/>
      <c r="CF429" s="90"/>
      <c r="CG429" s="90"/>
      <c r="CH429" s="90"/>
      <c r="CI429" s="90"/>
      <c r="CJ429" s="90"/>
      <c r="CK429" s="90"/>
      <c r="CL429" s="90"/>
      <c r="CM429" s="90"/>
      <c r="CN429" s="90"/>
      <c r="CO429" s="90"/>
      <c r="CP429" s="90"/>
      <c r="CQ429" s="90"/>
      <c r="CR429" s="90"/>
      <c r="CS429" s="90"/>
      <c r="CT429" s="90"/>
      <c r="CU429" s="90"/>
      <c r="CV429" s="90"/>
      <c r="CW429" s="90"/>
      <c r="CX429" s="90"/>
    </row>
    <row r="430" spans="3:102" ht="23.25" x14ac:dyDescent="0.35"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  <c r="AD430" s="90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0"/>
      <c r="AT430" s="90"/>
      <c r="AU430" s="90"/>
      <c r="AV430" s="90"/>
      <c r="AW430" s="90"/>
      <c r="AX430" s="90"/>
      <c r="AY430" s="90"/>
      <c r="AZ430" s="90"/>
      <c r="BA430" s="90"/>
      <c r="BB430" s="90"/>
      <c r="BC430" s="90"/>
      <c r="BD430" s="90"/>
      <c r="BE430" s="90"/>
      <c r="BF430" s="90"/>
      <c r="BG430" s="90"/>
      <c r="BH430" s="90"/>
      <c r="BI430" s="90"/>
      <c r="BJ430" s="90"/>
      <c r="BK430" s="90"/>
      <c r="BL430" s="90"/>
      <c r="BM430" s="90"/>
      <c r="BN430" s="90"/>
      <c r="BO430" s="90"/>
      <c r="BP430" s="90"/>
      <c r="BQ430" s="90"/>
      <c r="BR430" s="90"/>
      <c r="BS430" s="90"/>
      <c r="BT430" s="90"/>
      <c r="BU430" s="90"/>
      <c r="BV430" s="90"/>
      <c r="BW430" s="90"/>
      <c r="BX430" s="90"/>
      <c r="BY430" s="90"/>
      <c r="BZ430" s="90"/>
      <c r="CA430" s="90"/>
      <c r="CB430" s="90"/>
      <c r="CC430" s="90"/>
      <c r="CD430" s="90"/>
      <c r="CE430" s="90"/>
      <c r="CF430" s="90"/>
      <c r="CG430" s="90"/>
      <c r="CH430" s="90"/>
      <c r="CI430" s="90"/>
      <c r="CJ430" s="90"/>
      <c r="CK430" s="90"/>
      <c r="CL430" s="90"/>
      <c r="CM430" s="90"/>
      <c r="CN430" s="90"/>
      <c r="CO430" s="90"/>
      <c r="CP430" s="90"/>
      <c r="CQ430" s="90"/>
      <c r="CR430" s="90"/>
      <c r="CS430" s="90"/>
      <c r="CT430" s="90"/>
      <c r="CU430" s="90"/>
      <c r="CV430" s="90"/>
      <c r="CW430" s="90"/>
      <c r="CX430" s="90"/>
    </row>
    <row r="431" spans="3:102" ht="23.25" x14ac:dyDescent="0.35"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  <c r="AD431" s="90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90"/>
      <c r="AU431" s="90"/>
      <c r="AV431" s="90"/>
      <c r="AW431" s="90"/>
      <c r="AX431" s="90"/>
      <c r="AY431" s="90"/>
      <c r="AZ431" s="90"/>
      <c r="BA431" s="90"/>
      <c r="BB431" s="90"/>
      <c r="BC431" s="90"/>
      <c r="BD431" s="90"/>
      <c r="BE431" s="90"/>
      <c r="BF431" s="90"/>
      <c r="BG431" s="90"/>
      <c r="BH431" s="90"/>
      <c r="BI431" s="90"/>
      <c r="BJ431" s="90"/>
      <c r="BK431" s="90"/>
      <c r="BL431" s="90"/>
      <c r="BM431" s="90"/>
      <c r="BN431" s="90"/>
      <c r="BO431" s="90"/>
      <c r="BP431" s="90"/>
      <c r="BQ431" s="90"/>
      <c r="BR431" s="90"/>
      <c r="BS431" s="90"/>
      <c r="BT431" s="90"/>
      <c r="BU431" s="90"/>
      <c r="BV431" s="90"/>
      <c r="BW431" s="90"/>
      <c r="BX431" s="90"/>
      <c r="BY431" s="90"/>
      <c r="BZ431" s="90"/>
      <c r="CA431" s="90"/>
      <c r="CB431" s="90"/>
      <c r="CC431" s="90"/>
      <c r="CD431" s="90"/>
      <c r="CE431" s="90"/>
      <c r="CF431" s="90"/>
      <c r="CG431" s="90"/>
      <c r="CH431" s="90"/>
      <c r="CI431" s="90"/>
      <c r="CJ431" s="90"/>
      <c r="CK431" s="90"/>
      <c r="CL431" s="90"/>
      <c r="CM431" s="90"/>
      <c r="CN431" s="90"/>
      <c r="CO431" s="90"/>
      <c r="CP431" s="90"/>
      <c r="CQ431" s="90"/>
      <c r="CR431" s="90"/>
      <c r="CS431" s="90"/>
      <c r="CT431" s="90"/>
      <c r="CU431" s="90"/>
      <c r="CV431" s="90"/>
      <c r="CW431" s="90"/>
      <c r="CX431" s="90"/>
    </row>
    <row r="432" spans="3:102" ht="23.25" x14ac:dyDescent="0.35"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  <c r="AD432" s="90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90"/>
      <c r="AU432" s="90"/>
      <c r="AV432" s="90"/>
      <c r="AW432" s="90"/>
      <c r="AX432" s="90"/>
      <c r="AY432" s="90"/>
      <c r="AZ432" s="90"/>
      <c r="BA432" s="90"/>
      <c r="BB432" s="90"/>
      <c r="BC432" s="90"/>
      <c r="BD432" s="90"/>
      <c r="BE432" s="90"/>
      <c r="BF432" s="90"/>
      <c r="BG432" s="90"/>
      <c r="BH432" s="90"/>
      <c r="BI432" s="90"/>
      <c r="BJ432" s="90"/>
      <c r="BK432" s="90"/>
      <c r="BL432" s="90"/>
      <c r="BM432" s="90"/>
      <c r="BN432" s="90"/>
      <c r="BO432" s="90"/>
      <c r="BP432" s="90"/>
      <c r="BQ432" s="90"/>
      <c r="BR432" s="90"/>
      <c r="BS432" s="90"/>
      <c r="BT432" s="90"/>
      <c r="BU432" s="90"/>
      <c r="BV432" s="90"/>
      <c r="BW432" s="90"/>
      <c r="BX432" s="90"/>
      <c r="BY432" s="90"/>
      <c r="BZ432" s="90"/>
      <c r="CA432" s="90"/>
      <c r="CB432" s="90"/>
      <c r="CC432" s="90"/>
      <c r="CD432" s="90"/>
      <c r="CE432" s="90"/>
      <c r="CF432" s="90"/>
      <c r="CG432" s="90"/>
      <c r="CH432" s="90"/>
      <c r="CI432" s="90"/>
      <c r="CJ432" s="90"/>
      <c r="CK432" s="90"/>
      <c r="CL432" s="90"/>
      <c r="CM432" s="90"/>
      <c r="CN432" s="90"/>
      <c r="CO432" s="90"/>
      <c r="CP432" s="90"/>
      <c r="CQ432" s="90"/>
      <c r="CR432" s="90"/>
      <c r="CS432" s="90"/>
      <c r="CT432" s="90"/>
      <c r="CU432" s="90"/>
      <c r="CV432" s="90"/>
      <c r="CW432" s="90"/>
      <c r="CX432" s="90"/>
    </row>
    <row r="433" spans="3:102" ht="23.25" x14ac:dyDescent="0.35"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  <c r="AD433" s="90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90"/>
      <c r="AU433" s="90"/>
      <c r="AV433" s="90"/>
      <c r="AW433" s="90"/>
      <c r="AX433" s="90"/>
      <c r="AY433" s="90"/>
      <c r="AZ433" s="90"/>
      <c r="BA433" s="90"/>
      <c r="BB433" s="90"/>
      <c r="BC433" s="90"/>
      <c r="BD433" s="90"/>
      <c r="BE433" s="90"/>
      <c r="BF433" s="90"/>
      <c r="BG433" s="90"/>
      <c r="BH433" s="90"/>
      <c r="BI433" s="90"/>
      <c r="BJ433" s="90"/>
      <c r="BK433" s="90"/>
      <c r="BL433" s="90"/>
      <c r="BM433" s="90"/>
      <c r="BN433" s="90"/>
      <c r="BO433" s="90"/>
      <c r="BP433" s="90"/>
      <c r="BQ433" s="90"/>
      <c r="BR433" s="90"/>
      <c r="BS433" s="90"/>
      <c r="BT433" s="90"/>
      <c r="BU433" s="90"/>
      <c r="BV433" s="90"/>
      <c r="BW433" s="90"/>
      <c r="BX433" s="90"/>
      <c r="BY433" s="90"/>
      <c r="BZ433" s="90"/>
      <c r="CA433" s="90"/>
      <c r="CB433" s="90"/>
      <c r="CC433" s="90"/>
      <c r="CD433" s="90"/>
      <c r="CE433" s="90"/>
      <c r="CF433" s="90"/>
      <c r="CG433" s="90"/>
      <c r="CH433" s="90"/>
      <c r="CI433" s="90"/>
      <c r="CJ433" s="90"/>
      <c r="CK433" s="90"/>
      <c r="CL433" s="90"/>
      <c r="CM433" s="90"/>
      <c r="CN433" s="90"/>
      <c r="CO433" s="90"/>
      <c r="CP433" s="90"/>
      <c r="CQ433" s="90"/>
      <c r="CR433" s="90"/>
      <c r="CS433" s="90"/>
      <c r="CT433" s="90"/>
      <c r="CU433" s="90"/>
      <c r="CV433" s="90"/>
      <c r="CW433" s="90"/>
      <c r="CX433" s="90"/>
    </row>
    <row r="434" spans="3:102" ht="23.25" x14ac:dyDescent="0.35"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  <c r="AD434" s="90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90"/>
      <c r="AU434" s="90"/>
      <c r="AV434" s="90"/>
      <c r="AW434" s="90"/>
      <c r="AX434" s="90"/>
      <c r="AY434" s="90"/>
      <c r="AZ434" s="90"/>
      <c r="BA434" s="90"/>
      <c r="BB434" s="90"/>
      <c r="BC434" s="90"/>
      <c r="BD434" s="90"/>
      <c r="BE434" s="90"/>
      <c r="BF434" s="90"/>
      <c r="BG434" s="90"/>
      <c r="BH434" s="90"/>
      <c r="BI434" s="90"/>
      <c r="BJ434" s="90"/>
      <c r="BK434" s="90"/>
      <c r="BL434" s="90"/>
      <c r="BM434" s="90"/>
      <c r="BN434" s="90"/>
      <c r="BO434" s="90"/>
      <c r="BP434" s="90"/>
      <c r="BQ434" s="90"/>
      <c r="BR434" s="90"/>
      <c r="BS434" s="90"/>
      <c r="BT434" s="90"/>
      <c r="BU434" s="90"/>
      <c r="BV434" s="90"/>
      <c r="BW434" s="90"/>
      <c r="BX434" s="90"/>
      <c r="BY434" s="90"/>
      <c r="BZ434" s="90"/>
      <c r="CA434" s="90"/>
      <c r="CB434" s="90"/>
      <c r="CC434" s="90"/>
      <c r="CD434" s="90"/>
      <c r="CE434" s="90"/>
      <c r="CF434" s="90"/>
      <c r="CG434" s="90"/>
      <c r="CH434" s="90"/>
      <c r="CI434" s="90"/>
      <c r="CJ434" s="90"/>
      <c r="CK434" s="90"/>
      <c r="CL434" s="90"/>
      <c r="CM434" s="90"/>
      <c r="CN434" s="90"/>
      <c r="CO434" s="90"/>
      <c r="CP434" s="90"/>
      <c r="CQ434" s="90"/>
      <c r="CR434" s="90"/>
      <c r="CS434" s="90"/>
      <c r="CT434" s="90"/>
      <c r="CU434" s="90"/>
      <c r="CV434" s="90"/>
      <c r="CW434" s="90"/>
      <c r="CX434" s="90"/>
    </row>
    <row r="435" spans="3:102" ht="23.25" x14ac:dyDescent="0.35"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  <c r="AD435" s="90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90"/>
      <c r="AU435" s="90"/>
      <c r="AV435" s="90"/>
      <c r="AW435" s="90"/>
      <c r="AX435" s="90"/>
      <c r="AY435" s="90"/>
      <c r="AZ435" s="90"/>
      <c r="BA435" s="90"/>
      <c r="BB435" s="90"/>
      <c r="BC435" s="90"/>
      <c r="BD435" s="90"/>
      <c r="BE435" s="90"/>
      <c r="BF435" s="90"/>
      <c r="BG435" s="90"/>
      <c r="BH435" s="90"/>
      <c r="BI435" s="90"/>
      <c r="BJ435" s="90"/>
      <c r="BK435" s="90"/>
      <c r="BL435" s="90"/>
      <c r="BM435" s="90"/>
      <c r="BN435" s="90"/>
      <c r="BO435" s="90"/>
      <c r="BP435" s="90"/>
      <c r="BQ435" s="90"/>
      <c r="BR435" s="90"/>
      <c r="BS435" s="90"/>
      <c r="BT435" s="90"/>
      <c r="BU435" s="90"/>
      <c r="BV435" s="90"/>
      <c r="BW435" s="90"/>
      <c r="BX435" s="90"/>
      <c r="BY435" s="90"/>
      <c r="BZ435" s="90"/>
      <c r="CA435" s="90"/>
      <c r="CB435" s="90"/>
      <c r="CC435" s="90"/>
      <c r="CD435" s="90"/>
      <c r="CE435" s="90"/>
      <c r="CF435" s="90"/>
      <c r="CG435" s="90"/>
      <c r="CH435" s="90"/>
      <c r="CI435" s="90"/>
      <c r="CJ435" s="90"/>
      <c r="CK435" s="90"/>
      <c r="CL435" s="90"/>
      <c r="CM435" s="90"/>
      <c r="CN435" s="90"/>
      <c r="CO435" s="90"/>
      <c r="CP435" s="90"/>
      <c r="CQ435" s="90"/>
      <c r="CR435" s="90"/>
      <c r="CS435" s="90"/>
      <c r="CT435" s="90"/>
      <c r="CU435" s="90"/>
      <c r="CV435" s="90"/>
      <c r="CW435" s="90"/>
      <c r="CX435" s="90"/>
    </row>
    <row r="436" spans="3:102" ht="23.25" x14ac:dyDescent="0.35"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  <c r="AD436" s="90"/>
      <c r="AE436" s="90"/>
      <c r="AF436" s="90"/>
      <c r="AG436" s="90"/>
      <c r="AH436" s="90"/>
      <c r="AI436" s="90"/>
      <c r="AJ436" s="90"/>
      <c r="AK436" s="90"/>
      <c r="AL436" s="90"/>
      <c r="AM436" s="90"/>
      <c r="AN436" s="90"/>
      <c r="AO436" s="90"/>
      <c r="AP436" s="90"/>
      <c r="AQ436" s="90"/>
      <c r="AR436" s="90"/>
      <c r="AS436" s="90"/>
      <c r="AT436" s="90"/>
      <c r="AU436" s="90"/>
      <c r="AV436" s="90"/>
      <c r="AW436" s="90"/>
      <c r="AX436" s="90"/>
      <c r="AY436" s="90"/>
      <c r="AZ436" s="90"/>
      <c r="BA436" s="90"/>
      <c r="BB436" s="90"/>
      <c r="BC436" s="90"/>
      <c r="BD436" s="90"/>
      <c r="BE436" s="90"/>
      <c r="BF436" s="90"/>
      <c r="BG436" s="90"/>
      <c r="BH436" s="90"/>
      <c r="BI436" s="90"/>
      <c r="BJ436" s="90"/>
      <c r="BK436" s="90"/>
      <c r="BL436" s="90"/>
      <c r="BM436" s="90"/>
      <c r="BN436" s="90"/>
      <c r="BO436" s="90"/>
      <c r="BP436" s="90"/>
      <c r="BQ436" s="90"/>
      <c r="BR436" s="90"/>
      <c r="BS436" s="90"/>
      <c r="BT436" s="90"/>
      <c r="BU436" s="90"/>
      <c r="BV436" s="90"/>
      <c r="BW436" s="90"/>
      <c r="BX436" s="90"/>
      <c r="BY436" s="90"/>
      <c r="BZ436" s="90"/>
      <c r="CA436" s="90"/>
      <c r="CB436" s="90"/>
      <c r="CC436" s="90"/>
      <c r="CD436" s="90"/>
      <c r="CE436" s="90"/>
      <c r="CF436" s="90"/>
      <c r="CG436" s="90"/>
      <c r="CH436" s="90"/>
      <c r="CI436" s="90"/>
      <c r="CJ436" s="90"/>
      <c r="CK436" s="90"/>
      <c r="CL436" s="90"/>
      <c r="CM436" s="90"/>
      <c r="CN436" s="90"/>
      <c r="CO436" s="90"/>
      <c r="CP436" s="90"/>
      <c r="CQ436" s="90"/>
      <c r="CR436" s="90"/>
      <c r="CS436" s="90"/>
      <c r="CT436" s="90"/>
      <c r="CU436" s="90"/>
      <c r="CV436" s="90"/>
      <c r="CW436" s="90"/>
      <c r="CX436" s="90"/>
    </row>
    <row r="437" spans="3:102" ht="23.25" x14ac:dyDescent="0.35"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  <c r="AD437" s="90"/>
      <c r="AE437" s="90"/>
      <c r="AF437" s="90"/>
      <c r="AG437" s="90"/>
      <c r="AH437" s="90"/>
      <c r="AI437" s="90"/>
      <c r="AJ437" s="90"/>
      <c r="AK437" s="90"/>
      <c r="AL437" s="90"/>
      <c r="AM437" s="90"/>
      <c r="AN437" s="90"/>
      <c r="AO437" s="90"/>
      <c r="AP437" s="90"/>
      <c r="AQ437" s="90"/>
      <c r="AR437" s="90"/>
      <c r="AS437" s="90"/>
      <c r="AT437" s="90"/>
      <c r="AU437" s="90"/>
      <c r="AV437" s="90"/>
      <c r="AW437" s="90"/>
      <c r="AX437" s="90"/>
      <c r="AY437" s="90"/>
      <c r="AZ437" s="90"/>
      <c r="BA437" s="90"/>
      <c r="BB437" s="90"/>
      <c r="BC437" s="90"/>
      <c r="BD437" s="90"/>
      <c r="BE437" s="90"/>
      <c r="BF437" s="90"/>
      <c r="BG437" s="90"/>
      <c r="BH437" s="90"/>
      <c r="BI437" s="90"/>
      <c r="BJ437" s="90"/>
      <c r="BK437" s="90"/>
      <c r="BL437" s="90"/>
      <c r="BM437" s="90"/>
      <c r="BN437" s="90"/>
      <c r="BO437" s="90"/>
      <c r="BP437" s="90"/>
      <c r="BQ437" s="90"/>
      <c r="BR437" s="90"/>
      <c r="BS437" s="90"/>
      <c r="BT437" s="90"/>
      <c r="BU437" s="90"/>
      <c r="BV437" s="90"/>
      <c r="BW437" s="90"/>
      <c r="BX437" s="90"/>
      <c r="BY437" s="90"/>
      <c r="BZ437" s="90"/>
      <c r="CA437" s="90"/>
      <c r="CB437" s="90"/>
      <c r="CC437" s="90"/>
      <c r="CD437" s="90"/>
      <c r="CE437" s="90"/>
      <c r="CF437" s="90"/>
      <c r="CG437" s="90"/>
      <c r="CH437" s="90"/>
      <c r="CI437" s="90"/>
      <c r="CJ437" s="90"/>
      <c r="CK437" s="90"/>
      <c r="CL437" s="90"/>
      <c r="CM437" s="90"/>
      <c r="CN437" s="90"/>
      <c r="CO437" s="90"/>
      <c r="CP437" s="90"/>
      <c r="CQ437" s="90"/>
      <c r="CR437" s="90"/>
      <c r="CS437" s="90"/>
      <c r="CT437" s="90"/>
      <c r="CU437" s="90"/>
      <c r="CV437" s="90"/>
      <c r="CW437" s="90"/>
      <c r="CX437" s="90"/>
    </row>
    <row r="438" spans="3:102" ht="23.25" x14ac:dyDescent="0.35"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  <c r="AD438" s="90"/>
      <c r="AE438" s="90"/>
      <c r="AF438" s="90"/>
      <c r="AG438" s="90"/>
      <c r="AH438" s="90"/>
      <c r="AI438" s="90"/>
      <c r="AJ438" s="90"/>
      <c r="AK438" s="90"/>
      <c r="AL438" s="90"/>
      <c r="AM438" s="90"/>
      <c r="AN438" s="90"/>
      <c r="AO438" s="90"/>
      <c r="AP438" s="90"/>
      <c r="AQ438" s="90"/>
      <c r="AR438" s="90"/>
      <c r="AS438" s="90"/>
      <c r="AT438" s="90"/>
      <c r="AU438" s="90"/>
      <c r="AV438" s="90"/>
      <c r="AW438" s="90"/>
      <c r="AX438" s="90"/>
      <c r="AY438" s="90"/>
      <c r="AZ438" s="90"/>
      <c r="BA438" s="90"/>
      <c r="BB438" s="90"/>
      <c r="BC438" s="90"/>
      <c r="BD438" s="90"/>
      <c r="BE438" s="90"/>
      <c r="BF438" s="90"/>
      <c r="BG438" s="90"/>
      <c r="BH438" s="90"/>
      <c r="BI438" s="90"/>
      <c r="BJ438" s="90"/>
      <c r="BK438" s="90"/>
      <c r="BL438" s="90"/>
      <c r="BM438" s="90"/>
      <c r="BN438" s="90"/>
      <c r="BO438" s="90"/>
      <c r="BP438" s="90"/>
      <c r="BQ438" s="90"/>
      <c r="BR438" s="90"/>
      <c r="BS438" s="90"/>
      <c r="BT438" s="90"/>
      <c r="BU438" s="90"/>
      <c r="BV438" s="90"/>
      <c r="BW438" s="90"/>
      <c r="BX438" s="90"/>
      <c r="BY438" s="90"/>
      <c r="BZ438" s="90"/>
      <c r="CA438" s="90"/>
      <c r="CB438" s="90"/>
      <c r="CC438" s="90"/>
      <c r="CD438" s="90"/>
      <c r="CE438" s="90"/>
      <c r="CF438" s="90"/>
      <c r="CG438" s="90"/>
      <c r="CH438" s="90"/>
      <c r="CI438" s="90"/>
      <c r="CJ438" s="90"/>
      <c r="CK438" s="90"/>
      <c r="CL438" s="90"/>
      <c r="CM438" s="90"/>
      <c r="CN438" s="90"/>
      <c r="CO438" s="90"/>
      <c r="CP438" s="90"/>
      <c r="CQ438" s="90"/>
      <c r="CR438" s="90"/>
      <c r="CS438" s="90"/>
      <c r="CT438" s="90"/>
      <c r="CU438" s="90"/>
      <c r="CV438" s="90"/>
      <c r="CW438" s="90"/>
      <c r="CX438" s="90"/>
    </row>
    <row r="439" spans="3:102" ht="23.25" x14ac:dyDescent="0.35"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  <c r="AD439" s="90"/>
      <c r="AE439" s="90"/>
      <c r="AF439" s="90"/>
      <c r="AG439" s="90"/>
      <c r="AH439" s="90"/>
      <c r="AI439" s="90"/>
      <c r="AJ439" s="90"/>
      <c r="AK439" s="90"/>
      <c r="AL439" s="90"/>
      <c r="AM439" s="90"/>
      <c r="AN439" s="90"/>
      <c r="AO439" s="90"/>
      <c r="AP439" s="90"/>
      <c r="AQ439" s="90"/>
      <c r="AR439" s="90"/>
      <c r="AS439" s="90"/>
      <c r="AT439" s="90"/>
      <c r="AU439" s="90"/>
      <c r="AV439" s="90"/>
      <c r="AW439" s="90"/>
      <c r="AX439" s="90"/>
      <c r="AY439" s="90"/>
      <c r="AZ439" s="90"/>
      <c r="BA439" s="90"/>
      <c r="BB439" s="90"/>
      <c r="BC439" s="90"/>
      <c r="BD439" s="90"/>
      <c r="BE439" s="90"/>
      <c r="BF439" s="90"/>
      <c r="BG439" s="90"/>
      <c r="BH439" s="90"/>
      <c r="BI439" s="90"/>
      <c r="BJ439" s="90"/>
      <c r="BK439" s="90"/>
      <c r="BL439" s="90"/>
      <c r="BM439" s="90"/>
      <c r="BN439" s="90"/>
      <c r="BO439" s="90"/>
      <c r="BP439" s="90"/>
      <c r="BQ439" s="90"/>
      <c r="BR439" s="90"/>
      <c r="BS439" s="90"/>
      <c r="BT439" s="90"/>
      <c r="BU439" s="90"/>
      <c r="BV439" s="90"/>
      <c r="BW439" s="90"/>
      <c r="BX439" s="90"/>
      <c r="BY439" s="90"/>
      <c r="BZ439" s="90"/>
      <c r="CA439" s="90"/>
      <c r="CB439" s="90"/>
      <c r="CC439" s="90"/>
      <c r="CD439" s="90"/>
      <c r="CE439" s="90"/>
      <c r="CF439" s="90"/>
      <c r="CG439" s="90"/>
      <c r="CH439" s="90"/>
      <c r="CI439" s="90"/>
      <c r="CJ439" s="90"/>
      <c r="CK439" s="90"/>
      <c r="CL439" s="90"/>
      <c r="CM439" s="90"/>
      <c r="CN439" s="90"/>
      <c r="CO439" s="90"/>
      <c r="CP439" s="90"/>
      <c r="CQ439" s="90"/>
      <c r="CR439" s="90"/>
      <c r="CS439" s="90"/>
      <c r="CT439" s="90"/>
      <c r="CU439" s="90"/>
      <c r="CV439" s="90"/>
      <c r="CW439" s="90"/>
      <c r="CX439" s="90"/>
    </row>
    <row r="440" spans="3:102" ht="23.25" x14ac:dyDescent="0.35"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  <c r="AD440" s="90"/>
      <c r="AE440" s="90"/>
      <c r="AF440" s="90"/>
      <c r="AG440" s="90"/>
      <c r="AH440" s="90"/>
      <c r="AI440" s="90"/>
      <c r="AJ440" s="90"/>
      <c r="AK440" s="90"/>
      <c r="AL440" s="90"/>
      <c r="AM440" s="90"/>
      <c r="AN440" s="90"/>
      <c r="AO440" s="90"/>
      <c r="AP440" s="90"/>
      <c r="AQ440" s="90"/>
      <c r="AR440" s="90"/>
      <c r="AS440" s="90"/>
      <c r="AT440" s="90"/>
      <c r="AU440" s="90"/>
      <c r="AV440" s="90"/>
      <c r="AW440" s="90"/>
      <c r="AX440" s="90"/>
      <c r="AY440" s="90"/>
      <c r="AZ440" s="90"/>
      <c r="BA440" s="90"/>
      <c r="BB440" s="90"/>
      <c r="BC440" s="90"/>
      <c r="BD440" s="90"/>
      <c r="BE440" s="90"/>
      <c r="BF440" s="90"/>
      <c r="BG440" s="90"/>
      <c r="BH440" s="90"/>
      <c r="BI440" s="90"/>
      <c r="BJ440" s="90"/>
      <c r="BK440" s="90"/>
      <c r="BL440" s="90"/>
      <c r="BM440" s="90"/>
      <c r="BN440" s="90"/>
      <c r="BO440" s="90"/>
      <c r="BP440" s="90"/>
      <c r="BQ440" s="90"/>
      <c r="BR440" s="90"/>
      <c r="BS440" s="90"/>
      <c r="BT440" s="90"/>
      <c r="BU440" s="90"/>
      <c r="BV440" s="90"/>
      <c r="BW440" s="90"/>
      <c r="BX440" s="90"/>
      <c r="BY440" s="90"/>
      <c r="BZ440" s="90"/>
      <c r="CA440" s="90"/>
      <c r="CB440" s="90"/>
      <c r="CC440" s="90"/>
      <c r="CD440" s="90"/>
      <c r="CE440" s="90"/>
      <c r="CF440" s="90"/>
      <c r="CG440" s="90"/>
      <c r="CH440" s="90"/>
      <c r="CI440" s="90"/>
      <c r="CJ440" s="90"/>
      <c r="CK440" s="90"/>
      <c r="CL440" s="90"/>
      <c r="CM440" s="90"/>
      <c r="CN440" s="90"/>
      <c r="CO440" s="90"/>
      <c r="CP440" s="90"/>
      <c r="CQ440" s="90"/>
      <c r="CR440" s="90"/>
      <c r="CS440" s="90"/>
      <c r="CT440" s="90"/>
      <c r="CU440" s="90"/>
      <c r="CV440" s="90"/>
      <c r="CW440" s="90"/>
      <c r="CX440" s="90"/>
    </row>
    <row r="441" spans="3:102" ht="23.25" x14ac:dyDescent="0.35"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  <c r="AD441" s="90"/>
      <c r="AE441" s="90"/>
      <c r="AF441" s="90"/>
      <c r="AG441" s="90"/>
      <c r="AH441" s="90"/>
      <c r="AI441" s="90"/>
      <c r="AJ441" s="90"/>
      <c r="AK441" s="90"/>
      <c r="AL441" s="90"/>
      <c r="AM441" s="90"/>
      <c r="AN441" s="90"/>
      <c r="AO441" s="90"/>
      <c r="AP441" s="90"/>
      <c r="AQ441" s="90"/>
      <c r="AR441" s="90"/>
      <c r="AS441" s="90"/>
      <c r="AT441" s="90"/>
      <c r="AU441" s="90"/>
      <c r="AV441" s="90"/>
      <c r="AW441" s="90"/>
      <c r="AX441" s="90"/>
      <c r="AY441" s="90"/>
      <c r="AZ441" s="90"/>
      <c r="BA441" s="90"/>
      <c r="BB441" s="90"/>
      <c r="BC441" s="90"/>
      <c r="BD441" s="90"/>
      <c r="BE441" s="90"/>
      <c r="BF441" s="90"/>
      <c r="BG441" s="90"/>
      <c r="BH441" s="90"/>
      <c r="BI441" s="90"/>
      <c r="BJ441" s="90"/>
      <c r="BK441" s="90"/>
      <c r="BL441" s="90"/>
      <c r="BM441" s="90"/>
      <c r="BN441" s="90"/>
      <c r="BO441" s="90"/>
      <c r="BP441" s="90"/>
      <c r="BQ441" s="90"/>
      <c r="BR441" s="90"/>
      <c r="BS441" s="90"/>
      <c r="BT441" s="90"/>
      <c r="BU441" s="90"/>
      <c r="BV441" s="90"/>
      <c r="BW441" s="90"/>
      <c r="BX441" s="90"/>
      <c r="BY441" s="90"/>
      <c r="BZ441" s="90"/>
      <c r="CA441" s="90"/>
      <c r="CB441" s="90"/>
      <c r="CC441" s="90"/>
      <c r="CD441" s="90"/>
      <c r="CE441" s="90"/>
      <c r="CF441" s="90"/>
      <c r="CG441" s="90"/>
      <c r="CH441" s="90"/>
      <c r="CI441" s="90"/>
      <c r="CJ441" s="90"/>
      <c r="CK441" s="90"/>
      <c r="CL441" s="90"/>
      <c r="CM441" s="90"/>
      <c r="CN441" s="90"/>
      <c r="CO441" s="90"/>
      <c r="CP441" s="90"/>
      <c r="CQ441" s="90"/>
      <c r="CR441" s="90"/>
      <c r="CS441" s="90"/>
      <c r="CT441" s="90"/>
      <c r="CU441" s="90"/>
      <c r="CV441" s="90"/>
      <c r="CW441" s="90"/>
      <c r="CX441" s="90"/>
    </row>
    <row r="442" spans="3:102" ht="23.25" x14ac:dyDescent="0.35"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  <c r="AD442" s="90"/>
      <c r="AE442" s="90"/>
      <c r="AF442" s="90"/>
      <c r="AG442" s="90"/>
      <c r="AH442" s="90"/>
      <c r="AI442" s="90"/>
      <c r="AJ442" s="90"/>
      <c r="AK442" s="90"/>
      <c r="AL442" s="90"/>
      <c r="AM442" s="90"/>
      <c r="AN442" s="90"/>
      <c r="AO442" s="90"/>
      <c r="AP442" s="90"/>
      <c r="AQ442" s="90"/>
      <c r="AR442" s="90"/>
      <c r="AS442" s="90"/>
      <c r="AT442" s="90"/>
      <c r="AU442" s="90"/>
      <c r="AV442" s="90"/>
      <c r="AW442" s="90"/>
      <c r="AX442" s="90"/>
      <c r="AY442" s="90"/>
      <c r="AZ442" s="90"/>
      <c r="BA442" s="90"/>
      <c r="BB442" s="90"/>
      <c r="BC442" s="90"/>
      <c r="BD442" s="90"/>
      <c r="BE442" s="90"/>
      <c r="BF442" s="90"/>
      <c r="BG442" s="90"/>
      <c r="BH442" s="90"/>
      <c r="BI442" s="90"/>
      <c r="BJ442" s="90"/>
      <c r="BK442" s="90"/>
      <c r="BL442" s="90"/>
      <c r="BM442" s="90"/>
      <c r="BN442" s="90"/>
      <c r="BO442" s="90"/>
      <c r="BP442" s="90"/>
      <c r="BQ442" s="90"/>
      <c r="BR442" s="90"/>
      <c r="BS442" s="90"/>
      <c r="BT442" s="90"/>
      <c r="BU442" s="90"/>
      <c r="BV442" s="90"/>
      <c r="BW442" s="90"/>
      <c r="BX442" s="90"/>
      <c r="BY442" s="90"/>
      <c r="BZ442" s="90"/>
      <c r="CA442" s="90"/>
      <c r="CB442" s="90"/>
      <c r="CC442" s="90"/>
      <c r="CD442" s="90"/>
      <c r="CE442" s="90"/>
      <c r="CF442" s="90"/>
      <c r="CG442" s="90"/>
      <c r="CH442" s="90"/>
      <c r="CI442" s="90"/>
      <c r="CJ442" s="90"/>
      <c r="CK442" s="90"/>
      <c r="CL442" s="90"/>
      <c r="CM442" s="90"/>
      <c r="CN442" s="90"/>
      <c r="CO442" s="90"/>
      <c r="CP442" s="90"/>
      <c r="CQ442" s="90"/>
      <c r="CR442" s="90"/>
      <c r="CS442" s="90"/>
      <c r="CT442" s="90"/>
      <c r="CU442" s="90"/>
      <c r="CV442" s="90"/>
      <c r="CW442" s="90"/>
      <c r="CX442" s="90"/>
    </row>
    <row r="443" spans="3:102" ht="23.25" x14ac:dyDescent="0.35"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  <c r="AD443" s="90"/>
      <c r="AE443" s="90"/>
      <c r="AF443" s="90"/>
      <c r="AG443" s="90"/>
      <c r="AH443" s="90"/>
      <c r="AI443" s="90"/>
      <c r="AJ443" s="90"/>
      <c r="AK443" s="90"/>
      <c r="AL443" s="90"/>
      <c r="AM443" s="90"/>
      <c r="AN443" s="90"/>
      <c r="AO443" s="90"/>
      <c r="AP443" s="90"/>
      <c r="AQ443" s="90"/>
      <c r="AR443" s="90"/>
      <c r="AS443" s="90"/>
      <c r="AT443" s="90"/>
      <c r="AU443" s="90"/>
      <c r="AV443" s="90"/>
      <c r="AW443" s="90"/>
      <c r="AX443" s="90"/>
      <c r="AY443" s="90"/>
      <c r="AZ443" s="90"/>
      <c r="BA443" s="90"/>
      <c r="BB443" s="90"/>
      <c r="BC443" s="90"/>
      <c r="BD443" s="90"/>
      <c r="BE443" s="90"/>
      <c r="BF443" s="90"/>
      <c r="BG443" s="90"/>
      <c r="BH443" s="90"/>
      <c r="BI443" s="90"/>
      <c r="BJ443" s="90"/>
      <c r="BK443" s="90"/>
      <c r="BL443" s="90"/>
      <c r="BM443" s="90"/>
      <c r="BN443" s="90"/>
      <c r="BO443" s="90"/>
      <c r="BP443" s="90"/>
      <c r="BQ443" s="90"/>
      <c r="BR443" s="90"/>
      <c r="BS443" s="90"/>
      <c r="BT443" s="90"/>
      <c r="BU443" s="90"/>
      <c r="BV443" s="90"/>
      <c r="BW443" s="90"/>
      <c r="BX443" s="90"/>
      <c r="BY443" s="90"/>
      <c r="BZ443" s="90"/>
      <c r="CA443" s="90"/>
      <c r="CB443" s="90"/>
      <c r="CC443" s="90"/>
      <c r="CD443" s="90"/>
      <c r="CE443" s="90"/>
      <c r="CF443" s="90"/>
      <c r="CG443" s="90"/>
      <c r="CH443" s="90"/>
      <c r="CI443" s="90"/>
      <c r="CJ443" s="90"/>
      <c r="CK443" s="90"/>
      <c r="CL443" s="90"/>
      <c r="CM443" s="90"/>
      <c r="CN443" s="90"/>
      <c r="CO443" s="90"/>
      <c r="CP443" s="90"/>
      <c r="CQ443" s="90"/>
      <c r="CR443" s="90"/>
      <c r="CS443" s="90"/>
      <c r="CT443" s="90"/>
      <c r="CU443" s="90"/>
      <c r="CV443" s="90"/>
      <c r="CW443" s="90"/>
      <c r="CX443" s="90"/>
    </row>
    <row r="444" spans="3:102" ht="23.25" x14ac:dyDescent="0.35"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  <c r="AD444" s="90"/>
      <c r="AE444" s="90"/>
      <c r="AF444" s="90"/>
      <c r="AG444" s="90"/>
      <c r="AH444" s="90"/>
      <c r="AI444" s="90"/>
      <c r="AJ444" s="90"/>
      <c r="AK444" s="90"/>
      <c r="AL444" s="90"/>
      <c r="AM444" s="90"/>
      <c r="AN444" s="90"/>
      <c r="AO444" s="90"/>
      <c r="AP444" s="90"/>
      <c r="AQ444" s="90"/>
      <c r="AR444" s="90"/>
      <c r="AS444" s="90"/>
      <c r="AT444" s="90"/>
      <c r="AU444" s="90"/>
      <c r="AV444" s="90"/>
      <c r="AW444" s="90"/>
      <c r="AX444" s="90"/>
      <c r="AY444" s="90"/>
      <c r="AZ444" s="90"/>
      <c r="BA444" s="90"/>
      <c r="BB444" s="90"/>
      <c r="BC444" s="90"/>
      <c r="BD444" s="90"/>
      <c r="BE444" s="90"/>
      <c r="BF444" s="90"/>
      <c r="BG444" s="90"/>
      <c r="BH444" s="90"/>
      <c r="BI444" s="90"/>
      <c r="BJ444" s="90"/>
      <c r="BK444" s="90"/>
      <c r="BL444" s="90"/>
      <c r="BM444" s="90"/>
      <c r="BN444" s="90"/>
      <c r="BO444" s="90"/>
      <c r="BP444" s="90"/>
      <c r="BQ444" s="90"/>
      <c r="BR444" s="90"/>
      <c r="BS444" s="90"/>
      <c r="BT444" s="90"/>
      <c r="BU444" s="90"/>
      <c r="BV444" s="90"/>
      <c r="BW444" s="90"/>
      <c r="BX444" s="90"/>
      <c r="BY444" s="90"/>
      <c r="BZ444" s="90"/>
      <c r="CA444" s="90"/>
      <c r="CB444" s="90"/>
      <c r="CC444" s="90"/>
      <c r="CD444" s="90"/>
      <c r="CE444" s="90"/>
      <c r="CF444" s="90"/>
      <c r="CG444" s="90"/>
      <c r="CH444" s="90"/>
      <c r="CI444" s="90"/>
      <c r="CJ444" s="90"/>
      <c r="CK444" s="90"/>
      <c r="CL444" s="90"/>
      <c r="CM444" s="90"/>
      <c r="CN444" s="90"/>
      <c r="CO444" s="90"/>
      <c r="CP444" s="90"/>
      <c r="CQ444" s="90"/>
      <c r="CR444" s="90"/>
      <c r="CS444" s="90"/>
      <c r="CT444" s="90"/>
      <c r="CU444" s="90"/>
      <c r="CV444" s="90"/>
      <c r="CW444" s="90"/>
      <c r="CX444" s="90"/>
    </row>
    <row r="445" spans="3:102" ht="23.25" x14ac:dyDescent="0.35"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  <c r="AD445" s="90"/>
      <c r="AE445" s="90"/>
      <c r="AF445" s="90"/>
      <c r="AG445" s="90"/>
      <c r="AH445" s="90"/>
      <c r="AI445" s="90"/>
      <c r="AJ445" s="90"/>
      <c r="AK445" s="90"/>
      <c r="AL445" s="90"/>
      <c r="AM445" s="90"/>
      <c r="AN445" s="90"/>
      <c r="AO445" s="90"/>
      <c r="AP445" s="90"/>
      <c r="AQ445" s="90"/>
      <c r="AR445" s="90"/>
      <c r="AS445" s="90"/>
      <c r="AT445" s="90"/>
      <c r="AU445" s="90"/>
      <c r="AV445" s="90"/>
      <c r="AW445" s="90"/>
      <c r="AX445" s="90"/>
      <c r="AY445" s="90"/>
      <c r="AZ445" s="90"/>
      <c r="BA445" s="90"/>
      <c r="BB445" s="90"/>
      <c r="BC445" s="90"/>
      <c r="BD445" s="90"/>
      <c r="BE445" s="90"/>
      <c r="BF445" s="90"/>
      <c r="BG445" s="90"/>
      <c r="BH445" s="90"/>
      <c r="BI445" s="90"/>
      <c r="BJ445" s="90"/>
      <c r="BK445" s="90"/>
      <c r="BL445" s="90"/>
      <c r="BM445" s="90"/>
      <c r="BN445" s="90"/>
      <c r="BO445" s="90"/>
      <c r="BP445" s="90"/>
      <c r="BQ445" s="90"/>
      <c r="BR445" s="90"/>
      <c r="BS445" s="90"/>
      <c r="BT445" s="90"/>
      <c r="BU445" s="90"/>
      <c r="BV445" s="90"/>
      <c r="BW445" s="90"/>
      <c r="BX445" s="90"/>
      <c r="BY445" s="90"/>
      <c r="BZ445" s="90"/>
      <c r="CA445" s="90"/>
      <c r="CB445" s="90"/>
      <c r="CC445" s="90"/>
      <c r="CD445" s="90"/>
      <c r="CE445" s="90"/>
      <c r="CF445" s="90"/>
      <c r="CG445" s="90"/>
      <c r="CH445" s="90"/>
      <c r="CI445" s="90"/>
      <c r="CJ445" s="90"/>
      <c r="CK445" s="90"/>
      <c r="CL445" s="90"/>
      <c r="CM445" s="90"/>
      <c r="CN445" s="90"/>
      <c r="CO445" s="90"/>
      <c r="CP445" s="90"/>
      <c r="CQ445" s="90"/>
      <c r="CR445" s="90"/>
      <c r="CS445" s="90"/>
      <c r="CT445" s="90"/>
      <c r="CU445" s="90"/>
      <c r="CV445" s="90"/>
      <c r="CW445" s="90"/>
      <c r="CX445" s="90"/>
    </row>
    <row r="446" spans="3:102" ht="23.25" x14ac:dyDescent="0.35"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  <c r="AH446" s="90"/>
      <c r="AI446" s="90"/>
      <c r="AJ446" s="90"/>
      <c r="AK446" s="90"/>
      <c r="AL446" s="90"/>
      <c r="AM446" s="90"/>
      <c r="AN446" s="90"/>
      <c r="AO446" s="90"/>
      <c r="AP446" s="90"/>
      <c r="AQ446" s="90"/>
      <c r="AR446" s="90"/>
      <c r="AS446" s="90"/>
      <c r="AT446" s="90"/>
      <c r="AU446" s="90"/>
      <c r="AV446" s="90"/>
      <c r="AW446" s="90"/>
      <c r="AX446" s="90"/>
      <c r="AY446" s="90"/>
      <c r="AZ446" s="90"/>
      <c r="BA446" s="90"/>
      <c r="BB446" s="90"/>
      <c r="BC446" s="90"/>
      <c r="BD446" s="90"/>
      <c r="BE446" s="90"/>
      <c r="BF446" s="90"/>
      <c r="BG446" s="90"/>
      <c r="BH446" s="90"/>
      <c r="BI446" s="90"/>
      <c r="BJ446" s="90"/>
      <c r="BK446" s="90"/>
      <c r="BL446" s="90"/>
      <c r="BM446" s="90"/>
      <c r="BN446" s="90"/>
      <c r="BO446" s="90"/>
      <c r="BP446" s="90"/>
      <c r="BQ446" s="90"/>
      <c r="BR446" s="90"/>
      <c r="BS446" s="90"/>
      <c r="BT446" s="90"/>
      <c r="BU446" s="90"/>
      <c r="BV446" s="90"/>
      <c r="BW446" s="90"/>
      <c r="BX446" s="90"/>
      <c r="BY446" s="90"/>
      <c r="BZ446" s="90"/>
      <c r="CA446" s="90"/>
      <c r="CB446" s="90"/>
      <c r="CC446" s="90"/>
      <c r="CD446" s="90"/>
      <c r="CE446" s="90"/>
      <c r="CF446" s="90"/>
      <c r="CG446" s="90"/>
      <c r="CH446" s="90"/>
      <c r="CI446" s="90"/>
      <c r="CJ446" s="90"/>
      <c r="CK446" s="90"/>
      <c r="CL446" s="90"/>
      <c r="CM446" s="90"/>
      <c r="CN446" s="90"/>
      <c r="CO446" s="90"/>
      <c r="CP446" s="90"/>
      <c r="CQ446" s="90"/>
      <c r="CR446" s="90"/>
      <c r="CS446" s="90"/>
      <c r="CT446" s="90"/>
      <c r="CU446" s="90"/>
      <c r="CV446" s="90"/>
      <c r="CW446" s="90"/>
      <c r="CX446" s="90"/>
    </row>
    <row r="447" spans="3:102" ht="23.25" x14ac:dyDescent="0.35"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  <c r="AD447" s="90"/>
      <c r="AE447" s="90"/>
      <c r="AF447" s="90"/>
      <c r="AG447" s="90"/>
      <c r="AH447" s="90"/>
      <c r="AI447" s="90"/>
      <c r="AJ447" s="90"/>
      <c r="AK447" s="90"/>
      <c r="AL447" s="90"/>
      <c r="AM447" s="90"/>
      <c r="AN447" s="90"/>
      <c r="AO447" s="90"/>
      <c r="AP447" s="90"/>
      <c r="AQ447" s="90"/>
      <c r="AR447" s="90"/>
      <c r="AS447" s="90"/>
      <c r="AT447" s="90"/>
      <c r="AU447" s="90"/>
      <c r="AV447" s="90"/>
      <c r="AW447" s="90"/>
      <c r="AX447" s="90"/>
      <c r="AY447" s="90"/>
      <c r="AZ447" s="90"/>
      <c r="BA447" s="90"/>
      <c r="BB447" s="90"/>
      <c r="BC447" s="90"/>
      <c r="BD447" s="90"/>
      <c r="BE447" s="90"/>
      <c r="BF447" s="90"/>
      <c r="BG447" s="90"/>
      <c r="BH447" s="90"/>
      <c r="BI447" s="90"/>
      <c r="BJ447" s="90"/>
      <c r="BK447" s="90"/>
      <c r="BL447" s="90"/>
      <c r="BM447" s="90"/>
      <c r="BN447" s="90"/>
      <c r="BO447" s="90"/>
      <c r="BP447" s="90"/>
      <c r="BQ447" s="90"/>
      <c r="BR447" s="90"/>
      <c r="BS447" s="90"/>
      <c r="BT447" s="90"/>
      <c r="BU447" s="90"/>
      <c r="BV447" s="90"/>
      <c r="BW447" s="90"/>
      <c r="BX447" s="90"/>
      <c r="BY447" s="90"/>
      <c r="BZ447" s="90"/>
      <c r="CA447" s="90"/>
      <c r="CB447" s="90"/>
      <c r="CC447" s="90"/>
      <c r="CD447" s="90"/>
      <c r="CE447" s="90"/>
      <c r="CF447" s="90"/>
      <c r="CG447" s="90"/>
      <c r="CH447" s="90"/>
      <c r="CI447" s="90"/>
      <c r="CJ447" s="90"/>
      <c r="CK447" s="90"/>
      <c r="CL447" s="90"/>
      <c r="CM447" s="90"/>
      <c r="CN447" s="90"/>
      <c r="CO447" s="90"/>
      <c r="CP447" s="90"/>
      <c r="CQ447" s="90"/>
      <c r="CR447" s="90"/>
      <c r="CS447" s="90"/>
      <c r="CT447" s="90"/>
      <c r="CU447" s="90"/>
      <c r="CV447" s="90"/>
      <c r="CW447" s="90"/>
      <c r="CX447" s="90"/>
    </row>
    <row r="448" spans="3:102" ht="23.25" x14ac:dyDescent="0.35"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  <c r="AD448" s="90"/>
      <c r="AE448" s="90"/>
      <c r="AF448" s="90"/>
      <c r="AG448" s="90"/>
      <c r="AH448" s="90"/>
      <c r="AI448" s="90"/>
      <c r="AJ448" s="90"/>
      <c r="AK448" s="90"/>
      <c r="AL448" s="90"/>
      <c r="AM448" s="90"/>
      <c r="AN448" s="90"/>
      <c r="AO448" s="90"/>
      <c r="AP448" s="90"/>
      <c r="AQ448" s="90"/>
      <c r="AR448" s="90"/>
      <c r="AS448" s="90"/>
      <c r="AT448" s="90"/>
      <c r="AU448" s="90"/>
      <c r="AV448" s="90"/>
      <c r="AW448" s="90"/>
      <c r="AX448" s="90"/>
      <c r="AY448" s="90"/>
      <c r="AZ448" s="90"/>
      <c r="BA448" s="90"/>
      <c r="BB448" s="90"/>
      <c r="BC448" s="90"/>
      <c r="BD448" s="90"/>
      <c r="BE448" s="90"/>
      <c r="BF448" s="90"/>
      <c r="BG448" s="90"/>
      <c r="BH448" s="90"/>
      <c r="BI448" s="90"/>
      <c r="BJ448" s="90"/>
      <c r="BK448" s="90"/>
      <c r="BL448" s="90"/>
      <c r="BM448" s="90"/>
      <c r="BN448" s="90"/>
      <c r="BO448" s="90"/>
      <c r="BP448" s="90"/>
      <c r="BQ448" s="90"/>
      <c r="BR448" s="90"/>
      <c r="BS448" s="90"/>
      <c r="BT448" s="90"/>
      <c r="BU448" s="90"/>
      <c r="BV448" s="90"/>
      <c r="BW448" s="90"/>
      <c r="BX448" s="90"/>
      <c r="BY448" s="90"/>
      <c r="BZ448" s="90"/>
      <c r="CA448" s="90"/>
      <c r="CB448" s="90"/>
      <c r="CC448" s="90"/>
      <c r="CD448" s="90"/>
      <c r="CE448" s="90"/>
      <c r="CF448" s="90"/>
      <c r="CG448" s="90"/>
      <c r="CH448" s="90"/>
      <c r="CI448" s="90"/>
      <c r="CJ448" s="90"/>
      <c r="CK448" s="90"/>
      <c r="CL448" s="90"/>
      <c r="CM448" s="90"/>
      <c r="CN448" s="90"/>
      <c r="CO448" s="90"/>
      <c r="CP448" s="90"/>
      <c r="CQ448" s="90"/>
      <c r="CR448" s="90"/>
      <c r="CS448" s="90"/>
      <c r="CT448" s="90"/>
      <c r="CU448" s="90"/>
      <c r="CV448" s="90"/>
      <c r="CW448" s="90"/>
      <c r="CX448" s="90"/>
    </row>
    <row r="449" spans="3:102" ht="23.25" x14ac:dyDescent="0.35"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  <c r="AD449" s="90"/>
      <c r="AE449" s="90"/>
      <c r="AF449" s="90"/>
      <c r="AG449" s="90"/>
      <c r="AH449" s="90"/>
      <c r="AI449" s="90"/>
      <c r="AJ449" s="90"/>
      <c r="AK449" s="90"/>
      <c r="AL449" s="90"/>
      <c r="AM449" s="90"/>
      <c r="AN449" s="90"/>
      <c r="AO449" s="90"/>
      <c r="AP449" s="90"/>
      <c r="AQ449" s="90"/>
      <c r="AR449" s="90"/>
      <c r="AS449" s="90"/>
      <c r="AT449" s="90"/>
      <c r="AU449" s="90"/>
      <c r="AV449" s="90"/>
      <c r="AW449" s="90"/>
      <c r="AX449" s="90"/>
      <c r="AY449" s="90"/>
      <c r="AZ449" s="90"/>
      <c r="BA449" s="90"/>
      <c r="BB449" s="90"/>
      <c r="BC449" s="90"/>
      <c r="BD449" s="90"/>
      <c r="BE449" s="90"/>
      <c r="BF449" s="90"/>
      <c r="BG449" s="90"/>
      <c r="BH449" s="90"/>
      <c r="BI449" s="90"/>
      <c r="BJ449" s="90"/>
      <c r="BK449" s="90"/>
      <c r="BL449" s="90"/>
      <c r="BM449" s="90"/>
      <c r="BN449" s="90"/>
      <c r="BO449" s="90"/>
      <c r="BP449" s="90"/>
      <c r="BQ449" s="90"/>
      <c r="BR449" s="90"/>
      <c r="BS449" s="90"/>
      <c r="BT449" s="90"/>
      <c r="BU449" s="90"/>
      <c r="BV449" s="90"/>
      <c r="BW449" s="90"/>
      <c r="BX449" s="90"/>
      <c r="BY449" s="90"/>
      <c r="BZ449" s="90"/>
      <c r="CA449" s="90"/>
      <c r="CB449" s="90"/>
      <c r="CC449" s="90"/>
      <c r="CD449" s="90"/>
      <c r="CE449" s="90"/>
      <c r="CF449" s="90"/>
      <c r="CG449" s="90"/>
      <c r="CH449" s="90"/>
      <c r="CI449" s="90"/>
      <c r="CJ449" s="90"/>
      <c r="CK449" s="90"/>
      <c r="CL449" s="90"/>
      <c r="CM449" s="90"/>
      <c r="CN449" s="90"/>
      <c r="CO449" s="90"/>
      <c r="CP449" s="90"/>
      <c r="CQ449" s="90"/>
      <c r="CR449" s="90"/>
      <c r="CS449" s="90"/>
      <c r="CT449" s="90"/>
      <c r="CU449" s="90"/>
      <c r="CV449" s="90"/>
      <c r="CW449" s="90"/>
      <c r="CX449" s="90"/>
    </row>
    <row r="450" spans="3:102" ht="23.25" x14ac:dyDescent="0.35"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  <c r="AD450" s="90"/>
      <c r="AE450" s="90"/>
      <c r="AF450" s="90"/>
      <c r="AG450" s="90"/>
      <c r="AH450" s="90"/>
      <c r="AI450" s="90"/>
      <c r="AJ450" s="90"/>
      <c r="AK450" s="90"/>
      <c r="AL450" s="90"/>
      <c r="AM450" s="90"/>
      <c r="AN450" s="90"/>
      <c r="AO450" s="90"/>
      <c r="AP450" s="90"/>
      <c r="AQ450" s="90"/>
      <c r="AR450" s="90"/>
      <c r="AS450" s="90"/>
      <c r="AT450" s="90"/>
      <c r="AU450" s="90"/>
      <c r="AV450" s="90"/>
      <c r="AW450" s="90"/>
      <c r="AX450" s="90"/>
      <c r="AY450" s="90"/>
      <c r="AZ450" s="90"/>
      <c r="BA450" s="90"/>
      <c r="BB450" s="90"/>
      <c r="BC450" s="90"/>
      <c r="BD450" s="90"/>
      <c r="BE450" s="90"/>
      <c r="BF450" s="90"/>
      <c r="BG450" s="90"/>
      <c r="BH450" s="90"/>
      <c r="BI450" s="90"/>
      <c r="BJ450" s="90"/>
      <c r="BK450" s="90"/>
      <c r="BL450" s="90"/>
      <c r="BM450" s="90"/>
      <c r="BN450" s="90"/>
      <c r="BO450" s="90"/>
      <c r="BP450" s="90"/>
      <c r="BQ450" s="90"/>
      <c r="BR450" s="90"/>
      <c r="BS450" s="90"/>
      <c r="BT450" s="90"/>
      <c r="BU450" s="90"/>
      <c r="BV450" s="90"/>
      <c r="BW450" s="90"/>
      <c r="BX450" s="90"/>
      <c r="BY450" s="90"/>
      <c r="BZ450" s="90"/>
      <c r="CA450" s="90"/>
      <c r="CB450" s="90"/>
      <c r="CC450" s="90"/>
      <c r="CD450" s="90"/>
      <c r="CE450" s="90"/>
      <c r="CF450" s="90"/>
      <c r="CG450" s="90"/>
      <c r="CH450" s="90"/>
      <c r="CI450" s="90"/>
      <c r="CJ450" s="90"/>
      <c r="CK450" s="90"/>
      <c r="CL450" s="90"/>
      <c r="CM450" s="90"/>
      <c r="CN450" s="90"/>
      <c r="CO450" s="90"/>
      <c r="CP450" s="90"/>
      <c r="CQ450" s="90"/>
      <c r="CR450" s="90"/>
      <c r="CS450" s="90"/>
      <c r="CT450" s="90"/>
      <c r="CU450" s="90"/>
      <c r="CV450" s="90"/>
      <c r="CW450" s="90"/>
      <c r="CX450" s="90"/>
    </row>
    <row r="451" spans="3:102" ht="23.25" x14ac:dyDescent="0.35"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  <c r="AH451" s="90"/>
      <c r="AI451" s="90"/>
      <c r="AJ451" s="90"/>
      <c r="AK451" s="90"/>
      <c r="AL451" s="90"/>
      <c r="AM451" s="90"/>
      <c r="AN451" s="90"/>
      <c r="AO451" s="90"/>
      <c r="AP451" s="90"/>
      <c r="AQ451" s="90"/>
      <c r="AR451" s="90"/>
      <c r="AS451" s="90"/>
      <c r="AT451" s="90"/>
      <c r="AU451" s="90"/>
      <c r="AV451" s="90"/>
      <c r="AW451" s="90"/>
      <c r="AX451" s="90"/>
      <c r="AY451" s="90"/>
      <c r="AZ451" s="90"/>
      <c r="BA451" s="90"/>
      <c r="BB451" s="90"/>
      <c r="BC451" s="90"/>
      <c r="BD451" s="90"/>
      <c r="BE451" s="90"/>
      <c r="BF451" s="90"/>
      <c r="BG451" s="90"/>
      <c r="BH451" s="90"/>
      <c r="BI451" s="90"/>
      <c r="BJ451" s="90"/>
      <c r="BK451" s="90"/>
      <c r="BL451" s="90"/>
      <c r="BM451" s="90"/>
      <c r="BN451" s="90"/>
      <c r="BO451" s="90"/>
      <c r="BP451" s="90"/>
      <c r="BQ451" s="90"/>
      <c r="BR451" s="90"/>
      <c r="BS451" s="90"/>
      <c r="BT451" s="90"/>
      <c r="BU451" s="90"/>
      <c r="BV451" s="90"/>
      <c r="BW451" s="90"/>
      <c r="BX451" s="90"/>
      <c r="BY451" s="90"/>
      <c r="BZ451" s="90"/>
      <c r="CA451" s="90"/>
      <c r="CB451" s="90"/>
      <c r="CC451" s="90"/>
      <c r="CD451" s="90"/>
      <c r="CE451" s="90"/>
      <c r="CF451" s="90"/>
      <c r="CG451" s="90"/>
      <c r="CH451" s="90"/>
      <c r="CI451" s="90"/>
      <c r="CJ451" s="90"/>
      <c r="CK451" s="90"/>
      <c r="CL451" s="90"/>
      <c r="CM451" s="90"/>
      <c r="CN451" s="90"/>
      <c r="CO451" s="90"/>
      <c r="CP451" s="90"/>
      <c r="CQ451" s="90"/>
      <c r="CR451" s="90"/>
      <c r="CS451" s="90"/>
      <c r="CT451" s="90"/>
      <c r="CU451" s="90"/>
      <c r="CV451" s="90"/>
      <c r="CW451" s="90"/>
      <c r="CX451" s="90"/>
    </row>
    <row r="452" spans="3:102" ht="23.25" x14ac:dyDescent="0.35"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  <c r="AD452" s="90"/>
      <c r="AE452" s="90"/>
      <c r="AF452" s="90"/>
      <c r="AG452" s="90"/>
      <c r="AH452" s="90"/>
      <c r="AI452" s="90"/>
      <c r="AJ452" s="90"/>
      <c r="AK452" s="90"/>
      <c r="AL452" s="90"/>
      <c r="AM452" s="90"/>
      <c r="AN452" s="90"/>
      <c r="AO452" s="90"/>
      <c r="AP452" s="90"/>
      <c r="AQ452" s="90"/>
      <c r="AR452" s="90"/>
      <c r="AS452" s="90"/>
      <c r="AT452" s="90"/>
      <c r="AU452" s="90"/>
      <c r="AV452" s="90"/>
      <c r="AW452" s="90"/>
      <c r="AX452" s="90"/>
      <c r="AY452" s="90"/>
      <c r="AZ452" s="90"/>
      <c r="BA452" s="90"/>
      <c r="BB452" s="90"/>
      <c r="BC452" s="90"/>
      <c r="BD452" s="90"/>
      <c r="BE452" s="90"/>
      <c r="BF452" s="90"/>
      <c r="BG452" s="90"/>
      <c r="BH452" s="90"/>
      <c r="BI452" s="90"/>
      <c r="BJ452" s="90"/>
      <c r="BK452" s="90"/>
      <c r="BL452" s="90"/>
      <c r="BM452" s="90"/>
      <c r="BN452" s="90"/>
      <c r="BO452" s="90"/>
      <c r="BP452" s="90"/>
      <c r="BQ452" s="90"/>
      <c r="BR452" s="90"/>
      <c r="BS452" s="90"/>
      <c r="BT452" s="90"/>
      <c r="BU452" s="90"/>
      <c r="BV452" s="90"/>
      <c r="BW452" s="90"/>
      <c r="BX452" s="90"/>
      <c r="BY452" s="90"/>
      <c r="BZ452" s="90"/>
      <c r="CA452" s="90"/>
      <c r="CB452" s="90"/>
      <c r="CC452" s="90"/>
      <c r="CD452" s="90"/>
      <c r="CE452" s="90"/>
      <c r="CF452" s="90"/>
      <c r="CG452" s="90"/>
      <c r="CH452" s="90"/>
      <c r="CI452" s="90"/>
      <c r="CJ452" s="90"/>
      <c r="CK452" s="90"/>
      <c r="CL452" s="90"/>
      <c r="CM452" s="90"/>
      <c r="CN452" s="90"/>
      <c r="CO452" s="90"/>
      <c r="CP452" s="90"/>
      <c r="CQ452" s="90"/>
      <c r="CR452" s="90"/>
      <c r="CS452" s="90"/>
      <c r="CT452" s="90"/>
      <c r="CU452" s="90"/>
      <c r="CV452" s="90"/>
      <c r="CW452" s="90"/>
      <c r="CX452" s="90"/>
    </row>
    <row r="453" spans="3:102" ht="23.25" x14ac:dyDescent="0.35"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  <c r="AD453" s="90"/>
      <c r="AE453" s="90"/>
      <c r="AF453" s="90"/>
      <c r="AG453" s="90"/>
      <c r="AH453" s="90"/>
      <c r="AI453" s="90"/>
      <c r="AJ453" s="90"/>
      <c r="AK453" s="90"/>
      <c r="AL453" s="90"/>
      <c r="AM453" s="90"/>
      <c r="AN453" s="90"/>
      <c r="AO453" s="90"/>
      <c r="AP453" s="90"/>
      <c r="AQ453" s="90"/>
      <c r="AR453" s="90"/>
      <c r="AS453" s="90"/>
      <c r="AT453" s="90"/>
      <c r="AU453" s="90"/>
      <c r="AV453" s="90"/>
      <c r="AW453" s="90"/>
      <c r="AX453" s="90"/>
      <c r="AY453" s="90"/>
      <c r="AZ453" s="90"/>
      <c r="BA453" s="90"/>
      <c r="BB453" s="90"/>
      <c r="BC453" s="90"/>
      <c r="BD453" s="90"/>
      <c r="BE453" s="90"/>
      <c r="BF453" s="90"/>
      <c r="BG453" s="90"/>
      <c r="BH453" s="90"/>
      <c r="BI453" s="90"/>
      <c r="BJ453" s="90"/>
      <c r="BK453" s="90"/>
      <c r="BL453" s="90"/>
      <c r="BM453" s="90"/>
      <c r="BN453" s="90"/>
      <c r="BO453" s="90"/>
      <c r="BP453" s="90"/>
      <c r="BQ453" s="90"/>
      <c r="BR453" s="90"/>
      <c r="BS453" s="90"/>
      <c r="BT453" s="90"/>
      <c r="BU453" s="90"/>
      <c r="BV453" s="90"/>
      <c r="BW453" s="90"/>
      <c r="BX453" s="90"/>
      <c r="BY453" s="90"/>
      <c r="BZ453" s="90"/>
      <c r="CA453" s="90"/>
      <c r="CB453" s="90"/>
      <c r="CC453" s="90"/>
      <c r="CD453" s="90"/>
      <c r="CE453" s="90"/>
      <c r="CF453" s="90"/>
      <c r="CG453" s="90"/>
      <c r="CH453" s="90"/>
      <c r="CI453" s="90"/>
      <c r="CJ453" s="90"/>
      <c r="CK453" s="90"/>
      <c r="CL453" s="90"/>
      <c r="CM453" s="90"/>
      <c r="CN453" s="90"/>
      <c r="CO453" s="90"/>
      <c r="CP453" s="90"/>
      <c r="CQ453" s="90"/>
      <c r="CR453" s="90"/>
      <c r="CS453" s="90"/>
      <c r="CT453" s="90"/>
      <c r="CU453" s="90"/>
      <c r="CV453" s="90"/>
      <c r="CW453" s="90"/>
      <c r="CX453" s="90"/>
    </row>
    <row r="454" spans="3:102" ht="23.25" x14ac:dyDescent="0.35"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  <c r="AD454" s="90"/>
      <c r="AE454" s="90"/>
      <c r="AF454" s="90"/>
      <c r="AG454" s="90"/>
      <c r="AH454" s="90"/>
      <c r="AI454" s="90"/>
      <c r="AJ454" s="90"/>
      <c r="AK454" s="90"/>
      <c r="AL454" s="90"/>
      <c r="AM454" s="90"/>
      <c r="AN454" s="90"/>
      <c r="AO454" s="90"/>
      <c r="AP454" s="90"/>
      <c r="AQ454" s="90"/>
      <c r="AR454" s="90"/>
      <c r="AS454" s="90"/>
      <c r="AT454" s="90"/>
      <c r="AU454" s="90"/>
      <c r="AV454" s="90"/>
      <c r="AW454" s="90"/>
      <c r="AX454" s="90"/>
      <c r="AY454" s="90"/>
      <c r="AZ454" s="90"/>
      <c r="BA454" s="90"/>
      <c r="BB454" s="90"/>
      <c r="BC454" s="90"/>
      <c r="BD454" s="90"/>
      <c r="BE454" s="90"/>
      <c r="BF454" s="90"/>
      <c r="BG454" s="90"/>
      <c r="BH454" s="90"/>
      <c r="BI454" s="90"/>
      <c r="BJ454" s="90"/>
      <c r="BK454" s="90"/>
      <c r="BL454" s="90"/>
      <c r="BM454" s="90"/>
      <c r="BN454" s="90"/>
      <c r="BO454" s="90"/>
      <c r="BP454" s="90"/>
      <c r="BQ454" s="90"/>
      <c r="BR454" s="90"/>
      <c r="BS454" s="90"/>
      <c r="BT454" s="90"/>
      <c r="BU454" s="90"/>
      <c r="BV454" s="90"/>
      <c r="BW454" s="90"/>
      <c r="BX454" s="90"/>
      <c r="BY454" s="90"/>
      <c r="BZ454" s="90"/>
      <c r="CA454" s="90"/>
      <c r="CB454" s="90"/>
      <c r="CC454" s="90"/>
      <c r="CD454" s="90"/>
      <c r="CE454" s="90"/>
      <c r="CF454" s="90"/>
      <c r="CG454" s="90"/>
      <c r="CH454" s="90"/>
      <c r="CI454" s="90"/>
      <c r="CJ454" s="90"/>
      <c r="CK454" s="90"/>
      <c r="CL454" s="90"/>
      <c r="CM454" s="90"/>
      <c r="CN454" s="90"/>
      <c r="CO454" s="90"/>
      <c r="CP454" s="90"/>
      <c r="CQ454" s="90"/>
      <c r="CR454" s="90"/>
      <c r="CS454" s="90"/>
      <c r="CT454" s="90"/>
      <c r="CU454" s="90"/>
      <c r="CV454" s="90"/>
      <c r="CW454" s="90"/>
      <c r="CX454" s="90"/>
    </row>
    <row r="455" spans="3:102" ht="23.25" x14ac:dyDescent="0.35"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  <c r="AD455" s="90"/>
      <c r="AE455" s="90"/>
      <c r="AF455" s="90"/>
      <c r="AG455" s="90"/>
      <c r="AH455" s="90"/>
      <c r="AI455" s="90"/>
      <c r="AJ455" s="90"/>
      <c r="AK455" s="90"/>
      <c r="AL455" s="90"/>
      <c r="AM455" s="90"/>
      <c r="AN455" s="90"/>
      <c r="AO455" s="90"/>
      <c r="AP455" s="90"/>
      <c r="AQ455" s="90"/>
      <c r="AR455" s="90"/>
      <c r="AS455" s="90"/>
      <c r="AT455" s="90"/>
      <c r="AU455" s="90"/>
      <c r="AV455" s="90"/>
      <c r="AW455" s="90"/>
      <c r="AX455" s="90"/>
      <c r="AY455" s="90"/>
      <c r="AZ455" s="90"/>
      <c r="BA455" s="90"/>
      <c r="BB455" s="90"/>
      <c r="BC455" s="90"/>
      <c r="BD455" s="90"/>
      <c r="BE455" s="90"/>
      <c r="BF455" s="90"/>
      <c r="BG455" s="90"/>
      <c r="BH455" s="90"/>
      <c r="BI455" s="90"/>
      <c r="BJ455" s="90"/>
      <c r="BK455" s="90"/>
      <c r="BL455" s="90"/>
      <c r="BM455" s="90"/>
      <c r="BN455" s="90"/>
      <c r="BO455" s="90"/>
      <c r="BP455" s="90"/>
      <c r="BQ455" s="90"/>
      <c r="BR455" s="90"/>
      <c r="BS455" s="90"/>
      <c r="BT455" s="90"/>
      <c r="BU455" s="90"/>
      <c r="BV455" s="90"/>
      <c r="BW455" s="90"/>
      <c r="BX455" s="90"/>
      <c r="BY455" s="90"/>
      <c r="BZ455" s="90"/>
      <c r="CA455" s="90"/>
      <c r="CB455" s="90"/>
      <c r="CC455" s="90"/>
      <c r="CD455" s="90"/>
      <c r="CE455" s="90"/>
      <c r="CF455" s="90"/>
      <c r="CG455" s="90"/>
      <c r="CH455" s="90"/>
      <c r="CI455" s="90"/>
      <c r="CJ455" s="90"/>
      <c r="CK455" s="90"/>
      <c r="CL455" s="90"/>
      <c r="CM455" s="90"/>
      <c r="CN455" s="90"/>
      <c r="CO455" s="90"/>
      <c r="CP455" s="90"/>
      <c r="CQ455" s="90"/>
      <c r="CR455" s="90"/>
      <c r="CS455" s="90"/>
      <c r="CT455" s="90"/>
      <c r="CU455" s="90"/>
      <c r="CV455" s="90"/>
      <c r="CW455" s="90"/>
      <c r="CX455" s="90"/>
    </row>
    <row r="456" spans="3:102" ht="23.25" x14ac:dyDescent="0.35"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  <c r="AD456" s="90"/>
      <c r="AE456" s="90"/>
      <c r="AF456" s="90"/>
      <c r="AG456" s="90"/>
      <c r="AH456" s="90"/>
      <c r="AI456" s="90"/>
      <c r="AJ456" s="90"/>
      <c r="AK456" s="90"/>
      <c r="AL456" s="90"/>
      <c r="AM456" s="90"/>
      <c r="AN456" s="90"/>
      <c r="AO456" s="90"/>
      <c r="AP456" s="90"/>
      <c r="AQ456" s="90"/>
      <c r="AR456" s="90"/>
      <c r="AS456" s="90"/>
      <c r="AT456" s="90"/>
      <c r="AU456" s="90"/>
      <c r="AV456" s="90"/>
      <c r="AW456" s="90"/>
      <c r="AX456" s="90"/>
      <c r="AY456" s="90"/>
      <c r="AZ456" s="90"/>
      <c r="BA456" s="90"/>
      <c r="BB456" s="90"/>
      <c r="BC456" s="90"/>
      <c r="BD456" s="90"/>
      <c r="BE456" s="90"/>
      <c r="BF456" s="90"/>
      <c r="BG456" s="90"/>
      <c r="BH456" s="90"/>
      <c r="BI456" s="90"/>
      <c r="BJ456" s="90"/>
      <c r="BK456" s="90"/>
      <c r="BL456" s="90"/>
      <c r="BM456" s="90"/>
      <c r="BN456" s="90"/>
      <c r="BO456" s="90"/>
      <c r="BP456" s="90"/>
      <c r="BQ456" s="90"/>
      <c r="BR456" s="90"/>
      <c r="BS456" s="90"/>
      <c r="BT456" s="90"/>
      <c r="BU456" s="90"/>
      <c r="BV456" s="90"/>
      <c r="BW456" s="90"/>
      <c r="BX456" s="90"/>
      <c r="BY456" s="90"/>
      <c r="BZ456" s="90"/>
      <c r="CA456" s="90"/>
      <c r="CB456" s="90"/>
      <c r="CC456" s="90"/>
      <c r="CD456" s="90"/>
      <c r="CE456" s="90"/>
      <c r="CF456" s="90"/>
      <c r="CG456" s="90"/>
      <c r="CH456" s="90"/>
      <c r="CI456" s="90"/>
      <c r="CJ456" s="90"/>
      <c r="CK456" s="90"/>
      <c r="CL456" s="90"/>
      <c r="CM456" s="90"/>
      <c r="CN456" s="90"/>
      <c r="CO456" s="90"/>
      <c r="CP456" s="90"/>
      <c r="CQ456" s="90"/>
      <c r="CR456" s="90"/>
      <c r="CS456" s="90"/>
      <c r="CT456" s="90"/>
      <c r="CU456" s="90"/>
      <c r="CV456" s="90"/>
      <c r="CW456" s="90"/>
      <c r="CX456" s="90"/>
    </row>
    <row r="457" spans="3:102" ht="23.25" x14ac:dyDescent="0.35"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  <c r="AD457" s="90"/>
      <c r="AE457" s="90"/>
      <c r="AF457" s="90"/>
      <c r="AG457" s="90"/>
      <c r="AH457" s="90"/>
      <c r="AI457" s="90"/>
      <c r="AJ457" s="90"/>
      <c r="AK457" s="90"/>
      <c r="AL457" s="90"/>
      <c r="AM457" s="90"/>
      <c r="AN457" s="90"/>
      <c r="AO457" s="90"/>
      <c r="AP457" s="90"/>
      <c r="AQ457" s="90"/>
      <c r="AR457" s="90"/>
      <c r="AS457" s="90"/>
      <c r="AT457" s="90"/>
      <c r="AU457" s="90"/>
      <c r="AV457" s="90"/>
      <c r="AW457" s="90"/>
      <c r="AX457" s="90"/>
      <c r="AY457" s="90"/>
      <c r="AZ457" s="90"/>
      <c r="BA457" s="90"/>
      <c r="BB457" s="90"/>
      <c r="BC457" s="90"/>
      <c r="BD457" s="90"/>
      <c r="BE457" s="90"/>
      <c r="BF457" s="90"/>
      <c r="BG457" s="90"/>
      <c r="BH457" s="90"/>
      <c r="BI457" s="90"/>
      <c r="BJ457" s="90"/>
      <c r="BK457" s="90"/>
      <c r="BL457" s="90"/>
      <c r="BM457" s="90"/>
      <c r="BN457" s="90"/>
      <c r="BO457" s="90"/>
      <c r="BP457" s="90"/>
      <c r="BQ457" s="90"/>
      <c r="BR457" s="90"/>
      <c r="BS457" s="90"/>
      <c r="BT457" s="90"/>
      <c r="BU457" s="90"/>
      <c r="BV457" s="90"/>
      <c r="BW457" s="90"/>
      <c r="BX457" s="90"/>
      <c r="BY457" s="90"/>
      <c r="BZ457" s="90"/>
      <c r="CA457" s="90"/>
      <c r="CB457" s="90"/>
      <c r="CC457" s="90"/>
      <c r="CD457" s="90"/>
      <c r="CE457" s="90"/>
      <c r="CF457" s="90"/>
      <c r="CG457" s="90"/>
      <c r="CH457" s="90"/>
      <c r="CI457" s="90"/>
      <c r="CJ457" s="90"/>
      <c r="CK457" s="90"/>
      <c r="CL457" s="90"/>
      <c r="CM457" s="90"/>
      <c r="CN457" s="90"/>
      <c r="CO457" s="90"/>
      <c r="CP457" s="90"/>
      <c r="CQ457" s="90"/>
      <c r="CR457" s="90"/>
      <c r="CS457" s="90"/>
      <c r="CT457" s="90"/>
      <c r="CU457" s="90"/>
      <c r="CV457" s="90"/>
      <c r="CW457" s="90"/>
      <c r="CX457" s="90"/>
    </row>
    <row r="458" spans="3:102" ht="23.25" x14ac:dyDescent="0.35"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  <c r="AA458" s="90"/>
      <c r="AB458" s="90"/>
      <c r="AC458" s="90"/>
      <c r="AD458" s="90"/>
      <c r="AE458" s="90"/>
      <c r="AF458" s="90"/>
      <c r="AG458" s="90"/>
      <c r="AH458" s="90"/>
      <c r="AI458" s="90"/>
      <c r="AJ458" s="90"/>
      <c r="AK458" s="90"/>
      <c r="AL458" s="90"/>
      <c r="AM458" s="90"/>
      <c r="AN458" s="90"/>
      <c r="AO458" s="90"/>
      <c r="AP458" s="90"/>
      <c r="AQ458" s="90"/>
      <c r="AR458" s="90"/>
      <c r="AS458" s="90"/>
      <c r="AT458" s="90"/>
      <c r="AU458" s="90"/>
      <c r="AV458" s="90"/>
      <c r="AW458" s="90"/>
      <c r="AX458" s="90"/>
      <c r="AY458" s="90"/>
      <c r="AZ458" s="90"/>
      <c r="BA458" s="90"/>
      <c r="BB458" s="90"/>
      <c r="BC458" s="90"/>
      <c r="BD458" s="90"/>
      <c r="BE458" s="90"/>
      <c r="BF458" s="90"/>
      <c r="BG458" s="90"/>
      <c r="BH458" s="90"/>
      <c r="BI458" s="90"/>
      <c r="BJ458" s="90"/>
      <c r="BK458" s="90"/>
      <c r="BL458" s="90"/>
      <c r="BM458" s="90"/>
      <c r="BN458" s="90"/>
      <c r="BO458" s="90"/>
      <c r="BP458" s="90"/>
      <c r="BQ458" s="90"/>
      <c r="BR458" s="90"/>
      <c r="BS458" s="90"/>
      <c r="BT458" s="90"/>
      <c r="BU458" s="90"/>
      <c r="BV458" s="90"/>
      <c r="BW458" s="90"/>
      <c r="BX458" s="90"/>
      <c r="BY458" s="90"/>
      <c r="BZ458" s="90"/>
      <c r="CA458" s="90"/>
      <c r="CB458" s="90"/>
      <c r="CC458" s="90"/>
      <c r="CD458" s="90"/>
      <c r="CE458" s="90"/>
      <c r="CF458" s="90"/>
      <c r="CG458" s="90"/>
      <c r="CH458" s="90"/>
      <c r="CI458" s="90"/>
      <c r="CJ458" s="90"/>
      <c r="CK458" s="90"/>
      <c r="CL458" s="90"/>
      <c r="CM458" s="90"/>
      <c r="CN458" s="90"/>
      <c r="CO458" s="90"/>
      <c r="CP458" s="90"/>
      <c r="CQ458" s="90"/>
      <c r="CR458" s="90"/>
      <c r="CS458" s="90"/>
      <c r="CT458" s="90"/>
      <c r="CU458" s="90"/>
      <c r="CV458" s="90"/>
      <c r="CW458" s="90"/>
      <c r="CX458" s="90"/>
    </row>
    <row r="459" spans="3:102" ht="23.25" x14ac:dyDescent="0.35"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  <c r="AC459" s="90"/>
      <c r="AD459" s="90"/>
      <c r="AE459" s="90"/>
      <c r="AF459" s="90"/>
      <c r="AG459" s="90"/>
      <c r="AH459" s="90"/>
      <c r="AI459" s="90"/>
      <c r="AJ459" s="90"/>
      <c r="AK459" s="90"/>
      <c r="AL459" s="90"/>
      <c r="AM459" s="90"/>
      <c r="AN459" s="90"/>
      <c r="AO459" s="90"/>
      <c r="AP459" s="90"/>
      <c r="AQ459" s="90"/>
      <c r="AR459" s="90"/>
      <c r="AS459" s="90"/>
      <c r="AT459" s="90"/>
      <c r="AU459" s="90"/>
      <c r="AV459" s="90"/>
      <c r="AW459" s="90"/>
      <c r="AX459" s="90"/>
      <c r="AY459" s="90"/>
      <c r="AZ459" s="90"/>
      <c r="BA459" s="90"/>
      <c r="BB459" s="90"/>
      <c r="BC459" s="90"/>
      <c r="BD459" s="90"/>
      <c r="BE459" s="90"/>
      <c r="BF459" s="90"/>
      <c r="BG459" s="90"/>
      <c r="BH459" s="90"/>
      <c r="BI459" s="90"/>
      <c r="BJ459" s="90"/>
      <c r="BK459" s="90"/>
      <c r="BL459" s="90"/>
      <c r="BM459" s="90"/>
      <c r="BN459" s="90"/>
      <c r="BO459" s="90"/>
      <c r="BP459" s="90"/>
      <c r="BQ459" s="90"/>
      <c r="BR459" s="90"/>
      <c r="BS459" s="90"/>
      <c r="BT459" s="90"/>
      <c r="BU459" s="90"/>
      <c r="BV459" s="90"/>
      <c r="BW459" s="90"/>
      <c r="BX459" s="90"/>
      <c r="BY459" s="90"/>
      <c r="BZ459" s="90"/>
      <c r="CA459" s="90"/>
      <c r="CB459" s="90"/>
      <c r="CC459" s="90"/>
      <c r="CD459" s="90"/>
      <c r="CE459" s="90"/>
      <c r="CF459" s="90"/>
      <c r="CG459" s="90"/>
      <c r="CH459" s="90"/>
      <c r="CI459" s="90"/>
      <c r="CJ459" s="90"/>
      <c r="CK459" s="90"/>
      <c r="CL459" s="90"/>
      <c r="CM459" s="90"/>
      <c r="CN459" s="90"/>
      <c r="CO459" s="90"/>
      <c r="CP459" s="90"/>
      <c r="CQ459" s="90"/>
      <c r="CR459" s="90"/>
      <c r="CS459" s="90"/>
      <c r="CT459" s="90"/>
      <c r="CU459" s="90"/>
      <c r="CV459" s="90"/>
      <c r="CW459" s="90"/>
      <c r="CX459" s="90"/>
    </row>
    <row r="460" spans="3:102" ht="23.25" x14ac:dyDescent="0.35"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  <c r="AA460" s="90"/>
      <c r="AB460" s="90"/>
      <c r="AC460" s="90"/>
      <c r="AD460" s="90"/>
      <c r="AE460" s="90"/>
      <c r="AF460" s="90"/>
      <c r="AG460" s="90"/>
      <c r="AH460" s="90"/>
      <c r="AI460" s="90"/>
      <c r="AJ460" s="90"/>
      <c r="AK460" s="90"/>
      <c r="AL460" s="90"/>
      <c r="AM460" s="90"/>
      <c r="AN460" s="90"/>
      <c r="AO460" s="90"/>
      <c r="AP460" s="90"/>
      <c r="AQ460" s="90"/>
      <c r="AR460" s="90"/>
      <c r="AS460" s="90"/>
      <c r="AT460" s="90"/>
      <c r="AU460" s="90"/>
      <c r="AV460" s="90"/>
      <c r="AW460" s="90"/>
      <c r="AX460" s="90"/>
      <c r="AY460" s="90"/>
      <c r="AZ460" s="90"/>
      <c r="BA460" s="90"/>
      <c r="BB460" s="90"/>
      <c r="BC460" s="90"/>
      <c r="BD460" s="90"/>
      <c r="BE460" s="90"/>
      <c r="BF460" s="90"/>
      <c r="BG460" s="90"/>
      <c r="BH460" s="90"/>
      <c r="BI460" s="90"/>
      <c r="BJ460" s="90"/>
      <c r="BK460" s="90"/>
      <c r="BL460" s="90"/>
      <c r="BM460" s="90"/>
      <c r="BN460" s="90"/>
      <c r="BO460" s="90"/>
      <c r="BP460" s="90"/>
      <c r="BQ460" s="90"/>
      <c r="BR460" s="90"/>
      <c r="BS460" s="90"/>
      <c r="BT460" s="90"/>
      <c r="BU460" s="90"/>
      <c r="BV460" s="90"/>
      <c r="BW460" s="90"/>
      <c r="BX460" s="90"/>
      <c r="BY460" s="90"/>
      <c r="BZ460" s="90"/>
      <c r="CA460" s="90"/>
      <c r="CB460" s="90"/>
      <c r="CC460" s="90"/>
      <c r="CD460" s="90"/>
      <c r="CE460" s="90"/>
      <c r="CF460" s="90"/>
      <c r="CG460" s="90"/>
      <c r="CH460" s="90"/>
      <c r="CI460" s="90"/>
      <c r="CJ460" s="90"/>
      <c r="CK460" s="90"/>
      <c r="CL460" s="90"/>
      <c r="CM460" s="90"/>
      <c r="CN460" s="90"/>
      <c r="CO460" s="90"/>
      <c r="CP460" s="90"/>
      <c r="CQ460" s="90"/>
      <c r="CR460" s="90"/>
      <c r="CS460" s="90"/>
      <c r="CT460" s="90"/>
      <c r="CU460" s="90"/>
      <c r="CV460" s="90"/>
      <c r="CW460" s="90"/>
      <c r="CX460" s="90"/>
    </row>
    <row r="461" spans="3:102" ht="23.25" x14ac:dyDescent="0.35"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  <c r="AA461" s="90"/>
      <c r="AB461" s="90"/>
      <c r="AC461" s="90"/>
      <c r="AD461" s="90"/>
      <c r="AE461" s="90"/>
      <c r="AF461" s="90"/>
      <c r="AG461" s="90"/>
      <c r="AH461" s="90"/>
      <c r="AI461" s="90"/>
      <c r="AJ461" s="90"/>
      <c r="AK461" s="90"/>
      <c r="AL461" s="90"/>
      <c r="AM461" s="90"/>
      <c r="AN461" s="90"/>
      <c r="AO461" s="90"/>
      <c r="AP461" s="90"/>
      <c r="AQ461" s="90"/>
      <c r="AR461" s="90"/>
      <c r="AS461" s="90"/>
      <c r="AT461" s="90"/>
      <c r="AU461" s="90"/>
      <c r="AV461" s="90"/>
      <c r="AW461" s="90"/>
      <c r="AX461" s="90"/>
      <c r="AY461" s="90"/>
      <c r="AZ461" s="90"/>
      <c r="BA461" s="90"/>
      <c r="BB461" s="90"/>
      <c r="BC461" s="90"/>
      <c r="BD461" s="90"/>
      <c r="BE461" s="90"/>
      <c r="BF461" s="90"/>
      <c r="BG461" s="90"/>
      <c r="BH461" s="90"/>
      <c r="BI461" s="90"/>
      <c r="BJ461" s="90"/>
      <c r="BK461" s="90"/>
      <c r="BL461" s="90"/>
      <c r="BM461" s="90"/>
      <c r="BN461" s="90"/>
      <c r="BO461" s="90"/>
      <c r="BP461" s="90"/>
      <c r="BQ461" s="90"/>
      <c r="BR461" s="90"/>
      <c r="BS461" s="90"/>
      <c r="BT461" s="90"/>
      <c r="BU461" s="90"/>
      <c r="BV461" s="90"/>
      <c r="BW461" s="90"/>
      <c r="BX461" s="90"/>
      <c r="BY461" s="90"/>
      <c r="BZ461" s="90"/>
      <c r="CA461" s="90"/>
      <c r="CB461" s="90"/>
      <c r="CC461" s="90"/>
      <c r="CD461" s="90"/>
      <c r="CE461" s="90"/>
      <c r="CF461" s="90"/>
      <c r="CG461" s="90"/>
      <c r="CH461" s="90"/>
      <c r="CI461" s="90"/>
      <c r="CJ461" s="90"/>
      <c r="CK461" s="90"/>
      <c r="CL461" s="90"/>
      <c r="CM461" s="90"/>
      <c r="CN461" s="90"/>
      <c r="CO461" s="90"/>
      <c r="CP461" s="90"/>
      <c r="CQ461" s="90"/>
      <c r="CR461" s="90"/>
      <c r="CS461" s="90"/>
      <c r="CT461" s="90"/>
      <c r="CU461" s="90"/>
      <c r="CV461" s="90"/>
      <c r="CW461" s="90"/>
      <c r="CX461" s="90"/>
    </row>
    <row r="462" spans="3:102" ht="23.25" x14ac:dyDescent="0.35"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  <c r="AA462" s="90"/>
      <c r="AB462" s="90"/>
      <c r="AC462" s="90"/>
      <c r="AD462" s="90"/>
      <c r="AE462" s="90"/>
      <c r="AF462" s="90"/>
      <c r="AG462" s="90"/>
      <c r="AH462" s="90"/>
      <c r="AI462" s="90"/>
      <c r="AJ462" s="90"/>
      <c r="AK462" s="90"/>
      <c r="AL462" s="90"/>
      <c r="AM462" s="90"/>
      <c r="AN462" s="90"/>
      <c r="AO462" s="90"/>
      <c r="AP462" s="90"/>
      <c r="AQ462" s="90"/>
      <c r="AR462" s="90"/>
      <c r="AS462" s="90"/>
      <c r="AT462" s="90"/>
      <c r="AU462" s="90"/>
      <c r="AV462" s="90"/>
      <c r="AW462" s="90"/>
      <c r="AX462" s="90"/>
      <c r="AY462" s="90"/>
      <c r="AZ462" s="90"/>
      <c r="BA462" s="90"/>
      <c r="BB462" s="90"/>
      <c r="BC462" s="90"/>
      <c r="BD462" s="90"/>
      <c r="BE462" s="90"/>
      <c r="BF462" s="90"/>
      <c r="BG462" s="90"/>
      <c r="BH462" s="90"/>
      <c r="BI462" s="90"/>
      <c r="BJ462" s="90"/>
      <c r="BK462" s="90"/>
      <c r="BL462" s="90"/>
      <c r="BM462" s="90"/>
      <c r="BN462" s="90"/>
      <c r="BO462" s="90"/>
      <c r="BP462" s="90"/>
      <c r="BQ462" s="90"/>
      <c r="BR462" s="90"/>
      <c r="BS462" s="90"/>
      <c r="BT462" s="90"/>
      <c r="BU462" s="90"/>
      <c r="BV462" s="90"/>
      <c r="BW462" s="90"/>
      <c r="BX462" s="90"/>
      <c r="BY462" s="90"/>
      <c r="BZ462" s="90"/>
      <c r="CA462" s="90"/>
      <c r="CB462" s="90"/>
      <c r="CC462" s="90"/>
      <c r="CD462" s="90"/>
      <c r="CE462" s="90"/>
      <c r="CF462" s="90"/>
      <c r="CG462" s="90"/>
      <c r="CH462" s="90"/>
      <c r="CI462" s="90"/>
      <c r="CJ462" s="90"/>
      <c r="CK462" s="90"/>
      <c r="CL462" s="90"/>
      <c r="CM462" s="90"/>
      <c r="CN462" s="90"/>
      <c r="CO462" s="90"/>
      <c r="CP462" s="90"/>
      <c r="CQ462" s="90"/>
      <c r="CR462" s="90"/>
      <c r="CS462" s="90"/>
      <c r="CT462" s="90"/>
      <c r="CU462" s="90"/>
      <c r="CV462" s="90"/>
      <c r="CW462" s="90"/>
      <c r="CX462" s="90"/>
    </row>
    <row r="463" spans="3:102" ht="23.25" x14ac:dyDescent="0.35"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  <c r="AC463" s="90"/>
      <c r="AD463" s="90"/>
      <c r="AE463" s="90"/>
      <c r="AF463" s="90"/>
      <c r="AG463" s="90"/>
      <c r="AH463" s="90"/>
      <c r="AI463" s="90"/>
      <c r="AJ463" s="90"/>
      <c r="AK463" s="90"/>
      <c r="AL463" s="90"/>
      <c r="AM463" s="90"/>
      <c r="AN463" s="90"/>
      <c r="AO463" s="90"/>
      <c r="AP463" s="90"/>
      <c r="AQ463" s="90"/>
      <c r="AR463" s="90"/>
      <c r="AS463" s="90"/>
      <c r="AT463" s="90"/>
      <c r="AU463" s="90"/>
      <c r="AV463" s="90"/>
      <c r="AW463" s="90"/>
      <c r="AX463" s="90"/>
      <c r="AY463" s="90"/>
      <c r="AZ463" s="90"/>
      <c r="BA463" s="90"/>
      <c r="BB463" s="90"/>
      <c r="BC463" s="90"/>
      <c r="BD463" s="90"/>
      <c r="BE463" s="90"/>
      <c r="BF463" s="90"/>
      <c r="BG463" s="90"/>
      <c r="BH463" s="90"/>
      <c r="BI463" s="90"/>
      <c r="BJ463" s="90"/>
      <c r="BK463" s="90"/>
      <c r="BL463" s="90"/>
      <c r="BM463" s="90"/>
      <c r="BN463" s="90"/>
      <c r="BO463" s="90"/>
      <c r="BP463" s="90"/>
      <c r="BQ463" s="90"/>
      <c r="BR463" s="90"/>
      <c r="BS463" s="90"/>
      <c r="BT463" s="90"/>
      <c r="BU463" s="90"/>
      <c r="BV463" s="90"/>
      <c r="BW463" s="90"/>
      <c r="BX463" s="90"/>
      <c r="BY463" s="90"/>
      <c r="BZ463" s="90"/>
      <c r="CA463" s="90"/>
      <c r="CB463" s="90"/>
      <c r="CC463" s="90"/>
      <c r="CD463" s="90"/>
      <c r="CE463" s="90"/>
      <c r="CF463" s="90"/>
      <c r="CG463" s="90"/>
      <c r="CH463" s="90"/>
      <c r="CI463" s="90"/>
      <c r="CJ463" s="90"/>
      <c r="CK463" s="90"/>
      <c r="CL463" s="90"/>
      <c r="CM463" s="90"/>
      <c r="CN463" s="90"/>
      <c r="CO463" s="90"/>
      <c r="CP463" s="90"/>
      <c r="CQ463" s="90"/>
      <c r="CR463" s="90"/>
      <c r="CS463" s="90"/>
      <c r="CT463" s="90"/>
      <c r="CU463" s="90"/>
      <c r="CV463" s="90"/>
      <c r="CW463" s="90"/>
      <c r="CX463" s="90"/>
    </row>
    <row r="464" spans="3:102" ht="23.25" x14ac:dyDescent="0.35"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  <c r="AA464" s="90"/>
      <c r="AB464" s="90"/>
      <c r="AC464" s="90"/>
      <c r="AD464" s="90"/>
      <c r="AE464" s="90"/>
      <c r="AF464" s="90"/>
      <c r="AG464" s="90"/>
      <c r="AH464" s="90"/>
      <c r="AI464" s="90"/>
      <c r="AJ464" s="90"/>
      <c r="AK464" s="90"/>
      <c r="AL464" s="90"/>
      <c r="AM464" s="90"/>
      <c r="AN464" s="90"/>
      <c r="AO464" s="90"/>
      <c r="AP464" s="90"/>
      <c r="AQ464" s="90"/>
      <c r="AR464" s="90"/>
      <c r="AS464" s="90"/>
      <c r="AT464" s="90"/>
      <c r="AU464" s="90"/>
      <c r="AV464" s="90"/>
      <c r="AW464" s="90"/>
      <c r="AX464" s="90"/>
      <c r="AY464" s="90"/>
      <c r="AZ464" s="90"/>
      <c r="BA464" s="90"/>
      <c r="BB464" s="90"/>
      <c r="BC464" s="90"/>
      <c r="BD464" s="90"/>
      <c r="BE464" s="90"/>
      <c r="BF464" s="90"/>
      <c r="BG464" s="90"/>
      <c r="BH464" s="90"/>
      <c r="BI464" s="90"/>
      <c r="BJ464" s="90"/>
      <c r="BK464" s="90"/>
      <c r="BL464" s="90"/>
      <c r="BM464" s="90"/>
      <c r="BN464" s="90"/>
      <c r="BO464" s="90"/>
      <c r="BP464" s="90"/>
      <c r="BQ464" s="90"/>
      <c r="BR464" s="90"/>
      <c r="BS464" s="90"/>
      <c r="BT464" s="90"/>
      <c r="BU464" s="90"/>
      <c r="BV464" s="90"/>
      <c r="BW464" s="90"/>
      <c r="BX464" s="90"/>
      <c r="BY464" s="90"/>
      <c r="BZ464" s="90"/>
      <c r="CA464" s="90"/>
      <c r="CB464" s="90"/>
      <c r="CC464" s="90"/>
      <c r="CD464" s="90"/>
      <c r="CE464" s="90"/>
      <c r="CF464" s="90"/>
      <c r="CG464" s="90"/>
      <c r="CH464" s="90"/>
      <c r="CI464" s="90"/>
      <c r="CJ464" s="90"/>
      <c r="CK464" s="90"/>
      <c r="CL464" s="90"/>
      <c r="CM464" s="90"/>
      <c r="CN464" s="90"/>
      <c r="CO464" s="90"/>
      <c r="CP464" s="90"/>
      <c r="CQ464" s="90"/>
      <c r="CR464" s="90"/>
      <c r="CS464" s="90"/>
      <c r="CT464" s="90"/>
      <c r="CU464" s="90"/>
      <c r="CV464" s="90"/>
      <c r="CW464" s="90"/>
      <c r="CX464" s="90"/>
    </row>
    <row r="465" spans="3:102" ht="23.25" x14ac:dyDescent="0.35"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  <c r="AA465" s="90"/>
      <c r="AB465" s="90"/>
      <c r="AC465" s="90"/>
      <c r="AD465" s="90"/>
      <c r="AE465" s="90"/>
      <c r="AF465" s="90"/>
      <c r="AG465" s="90"/>
      <c r="AH465" s="90"/>
      <c r="AI465" s="90"/>
      <c r="AJ465" s="90"/>
      <c r="AK465" s="90"/>
      <c r="AL465" s="90"/>
      <c r="AM465" s="90"/>
      <c r="AN465" s="90"/>
      <c r="AO465" s="90"/>
      <c r="AP465" s="90"/>
      <c r="AQ465" s="90"/>
      <c r="AR465" s="90"/>
      <c r="AS465" s="90"/>
      <c r="AT465" s="90"/>
      <c r="AU465" s="90"/>
      <c r="AV465" s="90"/>
      <c r="AW465" s="90"/>
      <c r="AX465" s="90"/>
      <c r="AY465" s="90"/>
      <c r="AZ465" s="90"/>
      <c r="BA465" s="90"/>
      <c r="BB465" s="90"/>
      <c r="BC465" s="90"/>
      <c r="BD465" s="90"/>
      <c r="BE465" s="90"/>
      <c r="BF465" s="90"/>
      <c r="BG465" s="90"/>
      <c r="BH465" s="90"/>
      <c r="BI465" s="90"/>
      <c r="BJ465" s="90"/>
      <c r="BK465" s="90"/>
      <c r="BL465" s="90"/>
      <c r="BM465" s="90"/>
      <c r="BN465" s="90"/>
      <c r="BO465" s="90"/>
      <c r="BP465" s="90"/>
      <c r="BQ465" s="90"/>
      <c r="BR465" s="90"/>
      <c r="BS465" s="90"/>
      <c r="BT465" s="90"/>
      <c r="BU465" s="90"/>
      <c r="BV465" s="90"/>
      <c r="BW465" s="90"/>
      <c r="BX465" s="90"/>
      <c r="BY465" s="90"/>
      <c r="BZ465" s="90"/>
      <c r="CA465" s="90"/>
      <c r="CB465" s="90"/>
      <c r="CC465" s="90"/>
      <c r="CD465" s="90"/>
      <c r="CE465" s="90"/>
      <c r="CF465" s="90"/>
      <c r="CG465" s="90"/>
      <c r="CH465" s="90"/>
      <c r="CI465" s="90"/>
      <c r="CJ465" s="90"/>
      <c r="CK465" s="90"/>
      <c r="CL465" s="90"/>
      <c r="CM465" s="90"/>
      <c r="CN465" s="90"/>
      <c r="CO465" s="90"/>
      <c r="CP465" s="90"/>
      <c r="CQ465" s="90"/>
      <c r="CR465" s="90"/>
      <c r="CS465" s="90"/>
      <c r="CT465" s="90"/>
      <c r="CU465" s="90"/>
      <c r="CV465" s="90"/>
      <c r="CW465" s="90"/>
      <c r="CX465" s="90"/>
    </row>
    <row r="466" spans="3:102" ht="23.25" x14ac:dyDescent="0.35"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  <c r="AA466" s="90"/>
      <c r="AB466" s="90"/>
      <c r="AC466" s="90"/>
      <c r="AD466" s="90"/>
      <c r="AE466" s="90"/>
      <c r="AF466" s="90"/>
      <c r="AG466" s="90"/>
      <c r="AH466" s="90"/>
      <c r="AI466" s="90"/>
      <c r="AJ466" s="90"/>
      <c r="AK466" s="90"/>
      <c r="AL466" s="90"/>
      <c r="AM466" s="90"/>
      <c r="AN466" s="90"/>
      <c r="AO466" s="90"/>
      <c r="AP466" s="90"/>
      <c r="AQ466" s="90"/>
      <c r="AR466" s="90"/>
      <c r="AS466" s="90"/>
      <c r="AT466" s="90"/>
      <c r="AU466" s="90"/>
      <c r="AV466" s="90"/>
      <c r="AW466" s="90"/>
      <c r="AX466" s="90"/>
      <c r="AY466" s="90"/>
      <c r="AZ466" s="90"/>
      <c r="BA466" s="90"/>
      <c r="BB466" s="90"/>
      <c r="BC466" s="90"/>
      <c r="BD466" s="90"/>
      <c r="BE466" s="90"/>
      <c r="BF466" s="90"/>
      <c r="BG466" s="90"/>
      <c r="BH466" s="90"/>
      <c r="BI466" s="90"/>
      <c r="BJ466" s="90"/>
      <c r="BK466" s="90"/>
      <c r="BL466" s="90"/>
      <c r="BM466" s="90"/>
      <c r="BN466" s="90"/>
      <c r="BO466" s="90"/>
      <c r="BP466" s="90"/>
      <c r="BQ466" s="90"/>
      <c r="BR466" s="90"/>
      <c r="BS466" s="90"/>
      <c r="BT466" s="90"/>
      <c r="BU466" s="90"/>
      <c r="BV466" s="90"/>
      <c r="BW466" s="90"/>
      <c r="BX466" s="90"/>
      <c r="BY466" s="90"/>
      <c r="BZ466" s="90"/>
      <c r="CA466" s="90"/>
      <c r="CB466" s="90"/>
      <c r="CC466" s="90"/>
      <c r="CD466" s="90"/>
      <c r="CE466" s="90"/>
      <c r="CF466" s="90"/>
      <c r="CG466" s="90"/>
      <c r="CH466" s="90"/>
      <c r="CI466" s="90"/>
      <c r="CJ466" s="90"/>
      <c r="CK466" s="90"/>
      <c r="CL466" s="90"/>
      <c r="CM466" s="90"/>
      <c r="CN466" s="90"/>
      <c r="CO466" s="90"/>
      <c r="CP466" s="90"/>
      <c r="CQ466" s="90"/>
      <c r="CR466" s="90"/>
      <c r="CS466" s="90"/>
      <c r="CT466" s="90"/>
      <c r="CU466" s="90"/>
      <c r="CV466" s="90"/>
      <c r="CW466" s="90"/>
      <c r="CX466" s="90"/>
    </row>
    <row r="467" spans="3:102" ht="23.25" x14ac:dyDescent="0.35"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  <c r="AA467" s="90"/>
      <c r="AB467" s="90"/>
      <c r="AC467" s="90"/>
      <c r="AD467" s="90"/>
      <c r="AE467" s="90"/>
      <c r="AF467" s="90"/>
      <c r="AG467" s="90"/>
      <c r="AH467" s="90"/>
      <c r="AI467" s="90"/>
      <c r="AJ467" s="90"/>
      <c r="AK467" s="90"/>
      <c r="AL467" s="90"/>
      <c r="AM467" s="90"/>
      <c r="AN467" s="90"/>
      <c r="AO467" s="90"/>
      <c r="AP467" s="90"/>
      <c r="AQ467" s="90"/>
      <c r="AR467" s="90"/>
      <c r="AS467" s="90"/>
      <c r="AT467" s="90"/>
      <c r="AU467" s="90"/>
      <c r="AV467" s="90"/>
      <c r="AW467" s="90"/>
      <c r="AX467" s="90"/>
      <c r="AY467" s="90"/>
      <c r="AZ467" s="90"/>
      <c r="BA467" s="90"/>
      <c r="BB467" s="90"/>
      <c r="BC467" s="90"/>
      <c r="BD467" s="90"/>
      <c r="BE467" s="90"/>
      <c r="BF467" s="90"/>
      <c r="BG467" s="90"/>
      <c r="BH467" s="90"/>
      <c r="BI467" s="90"/>
      <c r="BJ467" s="90"/>
      <c r="BK467" s="90"/>
      <c r="BL467" s="90"/>
      <c r="BM467" s="90"/>
      <c r="BN467" s="90"/>
      <c r="BO467" s="90"/>
      <c r="BP467" s="90"/>
      <c r="BQ467" s="90"/>
      <c r="BR467" s="90"/>
      <c r="BS467" s="90"/>
      <c r="BT467" s="90"/>
      <c r="BU467" s="90"/>
      <c r="BV467" s="90"/>
      <c r="BW467" s="90"/>
      <c r="BX467" s="90"/>
      <c r="BY467" s="90"/>
      <c r="BZ467" s="90"/>
      <c r="CA467" s="90"/>
      <c r="CB467" s="90"/>
      <c r="CC467" s="90"/>
      <c r="CD467" s="90"/>
      <c r="CE467" s="90"/>
      <c r="CF467" s="90"/>
      <c r="CG467" s="90"/>
      <c r="CH467" s="90"/>
      <c r="CI467" s="90"/>
      <c r="CJ467" s="90"/>
      <c r="CK467" s="90"/>
      <c r="CL467" s="90"/>
      <c r="CM467" s="90"/>
      <c r="CN467" s="90"/>
      <c r="CO467" s="90"/>
      <c r="CP467" s="90"/>
      <c r="CQ467" s="90"/>
      <c r="CR467" s="90"/>
      <c r="CS467" s="90"/>
      <c r="CT467" s="90"/>
      <c r="CU467" s="90"/>
      <c r="CV467" s="90"/>
      <c r="CW467" s="90"/>
      <c r="CX467" s="90"/>
    </row>
    <row r="468" spans="3:102" ht="23.25" x14ac:dyDescent="0.35"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  <c r="AA468" s="90"/>
      <c r="AB468" s="90"/>
      <c r="AC468" s="90"/>
      <c r="AD468" s="90"/>
      <c r="AE468" s="90"/>
      <c r="AF468" s="90"/>
      <c r="AG468" s="90"/>
      <c r="AH468" s="90"/>
      <c r="AI468" s="90"/>
      <c r="AJ468" s="90"/>
      <c r="AK468" s="90"/>
      <c r="AL468" s="90"/>
      <c r="AM468" s="90"/>
      <c r="AN468" s="90"/>
      <c r="AO468" s="90"/>
      <c r="AP468" s="90"/>
      <c r="AQ468" s="90"/>
      <c r="AR468" s="90"/>
      <c r="AS468" s="90"/>
      <c r="AT468" s="90"/>
      <c r="AU468" s="90"/>
      <c r="AV468" s="90"/>
      <c r="AW468" s="90"/>
      <c r="AX468" s="90"/>
      <c r="AY468" s="90"/>
      <c r="AZ468" s="90"/>
      <c r="BA468" s="90"/>
      <c r="BB468" s="90"/>
      <c r="BC468" s="90"/>
      <c r="BD468" s="90"/>
      <c r="BE468" s="90"/>
      <c r="BF468" s="90"/>
      <c r="BG468" s="90"/>
      <c r="BH468" s="90"/>
      <c r="BI468" s="90"/>
      <c r="BJ468" s="90"/>
      <c r="BK468" s="90"/>
      <c r="BL468" s="90"/>
      <c r="BM468" s="90"/>
      <c r="BN468" s="90"/>
      <c r="BO468" s="90"/>
      <c r="BP468" s="90"/>
      <c r="BQ468" s="90"/>
      <c r="BR468" s="90"/>
      <c r="BS468" s="90"/>
      <c r="BT468" s="90"/>
      <c r="BU468" s="90"/>
      <c r="BV468" s="90"/>
      <c r="BW468" s="90"/>
      <c r="BX468" s="90"/>
      <c r="BY468" s="90"/>
      <c r="BZ468" s="90"/>
      <c r="CA468" s="90"/>
      <c r="CB468" s="90"/>
      <c r="CC468" s="90"/>
      <c r="CD468" s="90"/>
      <c r="CE468" s="90"/>
      <c r="CF468" s="90"/>
      <c r="CG468" s="90"/>
      <c r="CH468" s="90"/>
      <c r="CI468" s="90"/>
      <c r="CJ468" s="90"/>
      <c r="CK468" s="90"/>
      <c r="CL468" s="90"/>
      <c r="CM468" s="90"/>
      <c r="CN468" s="90"/>
      <c r="CO468" s="90"/>
      <c r="CP468" s="90"/>
      <c r="CQ468" s="90"/>
      <c r="CR468" s="90"/>
      <c r="CS468" s="90"/>
      <c r="CT468" s="90"/>
      <c r="CU468" s="90"/>
      <c r="CV468" s="90"/>
      <c r="CW468" s="90"/>
      <c r="CX468" s="90"/>
    </row>
    <row r="469" spans="3:102" ht="23.25" x14ac:dyDescent="0.35"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90"/>
      <c r="N469" s="90"/>
      <c r="O469" s="90"/>
      <c r="P469" s="90"/>
      <c r="Q469" s="90"/>
      <c r="R469" s="90"/>
      <c r="S469" s="90"/>
      <c r="T469" s="90"/>
      <c r="U469" s="90"/>
      <c r="V469" s="90"/>
      <c r="W469" s="90"/>
      <c r="X469" s="90"/>
      <c r="Y469" s="90"/>
      <c r="Z469" s="90"/>
      <c r="AA469" s="90"/>
      <c r="AB469" s="90"/>
      <c r="AC469" s="90"/>
      <c r="AD469" s="90"/>
      <c r="AE469" s="90"/>
      <c r="AF469" s="90"/>
      <c r="AG469" s="90"/>
      <c r="AH469" s="90"/>
      <c r="AI469" s="90"/>
      <c r="AJ469" s="90"/>
      <c r="AK469" s="90"/>
      <c r="AL469" s="90"/>
      <c r="AM469" s="90"/>
      <c r="AN469" s="90"/>
      <c r="AO469" s="90"/>
      <c r="AP469" s="90"/>
      <c r="AQ469" s="90"/>
      <c r="AR469" s="90"/>
      <c r="AS469" s="90"/>
      <c r="AT469" s="90"/>
      <c r="AU469" s="90"/>
      <c r="AV469" s="90"/>
      <c r="AW469" s="90"/>
      <c r="AX469" s="90"/>
      <c r="AY469" s="90"/>
      <c r="AZ469" s="90"/>
      <c r="BA469" s="90"/>
      <c r="BB469" s="90"/>
      <c r="BC469" s="90"/>
      <c r="BD469" s="90"/>
      <c r="BE469" s="90"/>
      <c r="BF469" s="90"/>
      <c r="BG469" s="90"/>
      <c r="BH469" s="90"/>
      <c r="BI469" s="90"/>
      <c r="BJ469" s="90"/>
      <c r="BK469" s="90"/>
      <c r="BL469" s="90"/>
      <c r="BM469" s="90"/>
      <c r="BN469" s="90"/>
      <c r="BO469" s="90"/>
      <c r="BP469" s="90"/>
      <c r="BQ469" s="90"/>
      <c r="BR469" s="90"/>
      <c r="BS469" s="90"/>
      <c r="BT469" s="90"/>
      <c r="BU469" s="90"/>
      <c r="BV469" s="90"/>
      <c r="BW469" s="90"/>
      <c r="BX469" s="90"/>
      <c r="BY469" s="90"/>
      <c r="BZ469" s="90"/>
      <c r="CA469" s="90"/>
      <c r="CB469" s="90"/>
      <c r="CC469" s="90"/>
      <c r="CD469" s="90"/>
      <c r="CE469" s="90"/>
      <c r="CF469" s="90"/>
      <c r="CG469" s="90"/>
      <c r="CH469" s="90"/>
      <c r="CI469" s="90"/>
      <c r="CJ469" s="90"/>
      <c r="CK469" s="90"/>
      <c r="CL469" s="90"/>
      <c r="CM469" s="90"/>
      <c r="CN469" s="90"/>
      <c r="CO469" s="90"/>
      <c r="CP469" s="90"/>
      <c r="CQ469" s="90"/>
      <c r="CR469" s="90"/>
      <c r="CS469" s="90"/>
      <c r="CT469" s="90"/>
      <c r="CU469" s="90"/>
      <c r="CV469" s="90"/>
      <c r="CW469" s="90"/>
      <c r="CX469" s="90"/>
    </row>
    <row r="470" spans="3:102" ht="23.25" x14ac:dyDescent="0.35"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  <c r="U470" s="90"/>
      <c r="V470" s="90"/>
      <c r="W470" s="90"/>
      <c r="X470" s="90"/>
      <c r="Y470" s="90"/>
      <c r="Z470" s="90"/>
      <c r="AA470" s="90"/>
      <c r="AB470" s="90"/>
      <c r="AC470" s="90"/>
      <c r="AD470" s="90"/>
      <c r="AE470" s="90"/>
      <c r="AF470" s="90"/>
      <c r="AG470" s="90"/>
      <c r="AH470" s="90"/>
      <c r="AI470" s="90"/>
      <c r="AJ470" s="90"/>
      <c r="AK470" s="90"/>
      <c r="AL470" s="90"/>
      <c r="AM470" s="90"/>
      <c r="AN470" s="90"/>
      <c r="AO470" s="90"/>
      <c r="AP470" s="90"/>
      <c r="AQ470" s="90"/>
      <c r="AR470" s="90"/>
      <c r="AS470" s="90"/>
      <c r="AT470" s="90"/>
      <c r="AU470" s="90"/>
      <c r="AV470" s="90"/>
      <c r="AW470" s="90"/>
      <c r="AX470" s="90"/>
      <c r="AY470" s="90"/>
      <c r="AZ470" s="90"/>
      <c r="BA470" s="90"/>
      <c r="BB470" s="90"/>
      <c r="BC470" s="90"/>
      <c r="BD470" s="90"/>
      <c r="BE470" s="90"/>
      <c r="BF470" s="90"/>
      <c r="BG470" s="90"/>
      <c r="BH470" s="90"/>
      <c r="BI470" s="90"/>
      <c r="BJ470" s="90"/>
      <c r="BK470" s="90"/>
      <c r="BL470" s="90"/>
      <c r="BM470" s="90"/>
      <c r="BN470" s="90"/>
      <c r="BO470" s="90"/>
      <c r="BP470" s="90"/>
      <c r="BQ470" s="90"/>
      <c r="BR470" s="90"/>
      <c r="BS470" s="90"/>
      <c r="BT470" s="90"/>
      <c r="BU470" s="90"/>
      <c r="BV470" s="90"/>
      <c r="BW470" s="90"/>
      <c r="BX470" s="90"/>
      <c r="BY470" s="90"/>
      <c r="BZ470" s="90"/>
      <c r="CA470" s="90"/>
      <c r="CB470" s="90"/>
      <c r="CC470" s="90"/>
      <c r="CD470" s="90"/>
      <c r="CE470" s="90"/>
      <c r="CF470" s="90"/>
      <c r="CG470" s="90"/>
      <c r="CH470" s="90"/>
      <c r="CI470" s="90"/>
      <c r="CJ470" s="90"/>
      <c r="CK470" s="90"/>
      <c r="CL470" s="90"/>
      <c r="CM470" s="90"/>
      <c r="CN470" s="90"/>
      <c r="CO470" s="90"/>
      <c r="CP470" s="90"/>
      <c r="CQ470" s="90"/>
      <c r="CR470" s="90"/>
      <c r="CS470" s="90"/>
      <c r="CT470" s="90"/>
      <c r="CU470" s="90"/>
      <c r="CV470" s="90"/>
      <c r="CW470" s="90"/>
      <c r="CX470" s="90"/>
    </row>
    <row r="471" spans="3:102" ht="23.25" x14ac:dyDescent="0.35"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90"/>
      <c r="N471" s="90"/>
      <c r="O471" s="90"/>
      <c r="P471" s="90"/>
      <c r="Q471" s="90"/>
      <c r="R471" s="90"/>
      <c r="S471" s="90"/>
      <c r="T471" s="90"/>
      <c r="U471" s="90"/>
      <c r="V471" s="90"/>
      <c r="W471" s="90"/>
      <c r="X471" s="90"/>
      <c r="Y471" s="90"/>
      <c r="Z471" s="90"/>
      <c r="AA471" s="90"/>
      <c r="AB471" s="90"/>
      <c r="AC471" s="90"/>
      <c r="AD471" s="90"/>
      <c r="AE471" s="90"/>
      <c r="AF471" s="90"/>
      <c r="AG471" s="90"/>
      <c r="AH471" s="90"/>
      <c r="AI471" s="90"/>
      <c r="AJ471" s="90"/>
      <c r="AK471" s="90"/>
      <c r="AL471" s="90"/>
      <c r="AM471" s="90"/>
      <c r="AN471" s="90"/>
      <c r="AO471" s="90"/>
      <c r="AP471" s="90"/>
      <c r="AQ471" s="90"/>
      <c r="AR471" s="90"/>
      <c r="AS471" s="90"/>
      <c r="AT471" s="90"/>
      <c r="AU471" s="90"/>
      <c r="AV471" s="90"/>
      <c r="AW471" s="90"/>
      <c r="AX471" s="90"/>
      <c r="AY471" s="90"/>
      <c r="AZ471" s="90"/>
      <c r="BA471" s="90"/>
      <c r="BB471" s="90"/>
      <c r="BC471" s="90"/>
      <c r="BD471" s="90"/>
      <c r="BE471" s="90"/>
      <c r="BF471" s="90"/>
      <c r="BG471" s="90"/>
      <c r="BH471" s="90"/>
      <c r="BI471" s="90"/>
      <c r="BJ471" s="90"/>
      <c r="BK471" s="90"/>
      <c r="BL471" s="90"/>
      <c r="BM471" s="90"/>
      <c r="BN471" s="90"/>
      <c r="BO471" s="90"/>
      <c r="BP471" s="90"/>
      <c r="BQ471" s="90"/>
      <c r="BR471" s="90"/>
      <c r="BS471" s="90"/>
      <c r="BT471" s="90"/>
      <c r="BU471" s="90"/>
      <c r="BV471" s="90"/>
      <c r="BW471" s="90"/>
      <c r="BX471" s="90"/>
      <c r="BY471" s="90"/>
      <c r="BZ471" s="90"/>
      <c r="CA471" s="90"/>
      <c r="CB471" s="90"/>
      <c r="CC471" s="90"/>
      <c r="CD471" s="90"/>
      <c r="CE471" s="90"/>
      <c r="CF471" s="90"/>
      <c r="CG471" s="90"/>
      <c r="CH471" s="90"/>
      <c r="CI471" s="90"/>
      <c r="CJ471" s="90"/>
      <c r="CK471" s="90"/>
      <c r="CL471" s="90"/>
      <c r="CM471" s="90"/>
      <c r="CN471" s="90"/>
      <c r="CO471" s="90"/>
      <c r="CP471" s="90"/>
      <c r="CQ471" s="90"/>
      <c r="CR471" s="90"/>
      <c r="CS471" s="90"/>
      <c r="CT471" s="90"/>
      <c r="CU471" s="90"/>
      <c r="CV471" s="90"/>
      <c r="CW471" s="90"/>
      <c r="CX471" s="90"/>
    </row>
    <row r="472" spans="3:102" ht="23.25" x14ac:dyDescent="0.35"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90"/>
      <c r="N472" s="90"/>
      <c r="O472" s="90"/>
      <c r="P472" s="90"/>
      <c r="Q472" s="90"/>
      <c r="R472" s="90"/>
      <c r="S472" s="90"/>
      <c r="T472" s="90"/>
      <c r="U472" s="90"/>
      <c r="V472" s="90"/>
      <c r="W472" s="90"/>
      <c r="X472" s="90"/>
      <c r="Y472" s="90"/>
      <c r="Z472" s="90"/>
      <c r="AA472" s="90"/>
      <c r="AB472" s="90"/>
      <c r="AC472" s="90"/>
      <c r="AD472" s="90"/>
      <c r="AE472" s="90"/>
      <c r="AF472" s="90"/>
      <c r="AG472" s="90"/>
      <c r="AH472" s="90"/>
      <c r="AI472" s="90"/>
      <c r="AJ472" s="90"/>
      <c r="AK472" s="90"/>
      <c r="AL472" s="90"/>
      <c r="AM472" s="90"/>
      <c r="AN472" s="90"/>
      <c r="AO472" s="90"/>
      <c r="AP472" s="90"/>
      <c r="AQ472" s="90"/>
      <c r="AR472" s="90"/>
      <c r="AS472" s="90"/>
      <c r="AT472" s="90"/>
      <c r="AU472" s="90"/>
      <c r="AV472" s="90"/>
      <c r="AW472" s="90"/>
      <c r="AX472" s="90"/>
      <c r="AY472" s="90"/>
      <c r="AZ472" s="90"/>
      <c r="BA472" s="90"/>
      <c r="BB472" s="90"/>
      <c r="BC472" s="90"/>
      <c r="BD472" s="90"/>
      <c r="BE472" s="90"/>
      <c r="BF472" s="90"/>
      <c r="BG472" s="90"/>
      <c r="BH472" s="90"/>
      <c r="BI472" s="90"/>
      <c r="BJ472" s="90"/>
      <c r="BK472" s="90"/>
      <c r="BL472" s="90"/>
      <c r="BM472" s="90"/>
      <c r="BN472" s="90"/>
      <c r="BO472" s="90"/>
      <c r="BP472" s="90"/>
      <c r="BQ472" s="90"/>
      <c r="BR472" s="90"/>
      <c r="BS472" s="90"/>
      <c r="BT472" s="90"/>
      <c r="BU472" s="90"/>
      <c r="BV472" s="90"/>
      <c r="BW472" s="90"/>
      <c r="BX472" s="90"/>
      <c r="BY472" s="90"/>
      <c r="BZ472" s="90"/>
      <c r="CA472" s="90"/>
      <c r="CB472" s="90"/>
      <c r="CC472" s="90"/>
      <c r="CD472" s="90"/>
      <c r="CE472" s="90"/>
      <c r="CF472" s="90"/>
      <c r="CG472" s="90"/>
      <c r="CH472" s="90"/>
      <c r="CI472" s="90"/>
      <c r="CJ472" s="90"/>
      <c r="CK472" s="90"/>
      <c r="CL472" s="90"/>
      <c r="CM472" s="90"/>
      <c r="CN472" s="90"/>
      <c r="CO472" s="90"/>
      <c r="CP472" s="90"/>
      <c r="CQ472" s="90"/>
      <c r="CR472" s="90"/>
      <c r="CS472" s="90"/>
      <c r="CT472" s="90"/>
      <c r="CU472" s="90"/>
      <c r="CV472" s="90"/>
      <c r="CW472" s="90"/>
      <c r="CX472" s="90"/>
    </row>
    <row r="473" spans="3:102" ht="23.25" x14ac:dyDescent="0.35"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  <c r="O473" s="90"/>
      <c r="P473" s="90"/>
      <c r="Q473" s="90"/>
      <c r="R473" s="90"/>
      <c r="S473" s="90"/>
      <c r="T473" s="90"/>
      <c r="U473" s="90"/>
      <c r="V473" s="90"/>
      <c r="W473" s="90"/>
      <c r="X473" s="90"/>
      <c r="Y473" s="90"/>
      <c r="Z473" s="90"/>
      <c r="AA473" s="90"/>
      <c r="AB473" s="90"/>
      <c r="AC473" s="90"/>
      <c r="AD473" s="90"/>
      <c r="AE473" s="90"/>
      <c r="AF473" s="90"/>
      <c r="AG473" s="90"/>
      <c r="AH473" s="90"/>
      <c r="AI473" s="90"/>
      <c r="AJ473" s="90"/>
      <c r="AK473" s="90"/>
      <c r="AL473" s="90"/>
      <c r="AM473" s="90"/>
      <c r="AN473" s="90"/>
      <c r="AO473" s="90"/>
      <c r="AP473" s="90"/>
      <c r="AQ473" s="90"/>
      <c r="AR473" s="90"/>
      <c r="AS473" s="90"/>
      <c r="AT473" s="90"/>
      <c r="AU473" s="90"/>
      <c r="AV473" s="90"/>
      <c r="AW473" s="90"/>
      <c r="AX473" s="90"/>
      <c r="AY473" s="90"/>
      <c r="AZ473" s="90"/>
      <c r="BA473" s="90"/>
      <c r="BB473" s="90"/>
      <c r="BC473" s="90"/>
      <c r="BD473" s="90"/>
      <c r="BE473" s="90"/>
      <c r="BF473" s="90"/>
      <c r="BG473" s="90"/>
      <c r="BH473" s="90"/>
      <c r="BI473" s="90"/>
      <c r="BJ473" s="90"/>
      <c r="BK473" s="90"/>
      <c r="BL473" s="90"/>
      <c r="BM473" s="90"/>
      <c r="BN473" s="90"/>
      <c r="BO473" s="90"/>
      <c r="BP473" s="90"/>
      <c r="BQ473" s="90"/>
      <c r="BR473" s="90"/>
      <c r="BS473" s="90"/>
      <c r="BT473" s="90"/>
      <c r="BU473" s="90"/>
      <c r="BV473" s="90"/>
      <c r="BW473" s="90"/>
      <c r="BX473" s="90"/>
      <c r="BY473" s="90"/>
      <c r="BZ473" s="90"/>
      <c r="CA473" s="90"/>
      <c r="CB473" s="90"/>
      <c r="CC473" s="90"/>
      <c r="CD473" s="90"/>
      <c r="CE473" s="90"/>
      <c r="CF473" s="90"/>
      <c r="CG473" s="90"/>
      <c r="CH473" s="90"/>
      <c r="CI473" s="90"/>
      <c r="CJ473" s="90"/>
      <c r="CK473" s="90"/>
      <c r="CL473" s="90"/>
      <c r="CM473" s="90"/>
      <c r="CN473" s="90"/>
      <c r="CO473" s="90"/>
      <c r="CP473" s="90"/>
      <c r="CQ473" s="90"/>
      <c r="CR473" s="90"/>
      <c r="CS473" s="90"/>
      <c r="CT473" s="90"/>
      <c r="CU473" s="90"/>
      <c r="CV473" s="90"/>
      <c r="CW473" s="90"/>
      <c r="CX473" s="90"/>
    </row>
    <row r="474" spans="3:102" ht="23.25" x14ac:dyDescent="0.35">
      <c r="C474" s="90"/>
      <c r="D474" s="90"/>
      <c r="E474" s="90"/>
      <c r="F474" s="90"/>
      <c r="G474" s="90"/>
      <c r="H474" s="90"/>
      <c r="I474" s="90"/>
      <c r="J474" s="90"/>
      <c r="K474" s="90"/>
      <c r="L474" s="90"/>
      <c r="M474" s="90"/>
      <c r="N474" s="90"/>
      <c r="O474" s="90"/>
      <c r="P474" s="90"/>
      <c r="Q474" s="90"/>
      <c r="R474" s="90"/>
      <c r="S474" s="90"/>
      <c r="T474" s="90"/>
      <c r="U474" s="90"/>
      <c r="V474" s="90"/>
      <c r="W474" s="90"/>
      <c r="X474" s="90"/>
      <c r="Y474" s="90"/>
      <c r="Z474" s="90"/>
      <c r="AA474" s="90"/>
      <c r="AB474" s="90"/>
      <c r="AC474" s="90"/>
      <c r="AD474" s="90"/>
      <c r="AE474" s="90"/>
      <c r="AF474" s="90"/>
      <c r="AG474" s="90"/>
      <c r="AH474" s="90"/>
      <c r="AI474" s="90"/>
      <c r="AJ474" s="90"/>
      <c r="AK474" s="90"/>
      <c r="AL474" s="90"/>
      <c r="AM474" s="90"/>
      <c r="AN474" s="90"/>
      <c r="AO474" s="90"/>
      <c r="AP474" s="90"/>
      <c r="AQ474" s="90"/>
      <c r="AR474" s="90"/>
      <c r="AS474" s="90"/>
      <c r="AT474" s="90"/>
      <c r="AU474" s="90"/>
      <c r="AV474" s="90"/>
      <c r="AW474" s="90"/>
      <c r="AX474" s="90"/>
      <c r="AY474" s="90"/>
      <c r="AZ474" s="90"/>
      <c r="BA474" s="90"/>
      <c r="BB474" s="90"/>
      <c r="BC474" s="90"/>
      <c r="BD474" s="90"/>
      <c r="BE474" s="90"/>
      <c r="BF474" s="90"/>
      <c r="BG474" s="90"/>
      <c r="BH474" s="90"/>
      <c r="BI474" s="90"/>
      <c r="BJ474" s="90"/>
      <c r="BK474" s="90"/>
      <c r="BL474" s="90"/>
      <c r="BM474" s="90"/>
      <c r="BN474" s="90"/>
      <c r="BO474" s="90"/>
      <c r="BP474" s="90"/>
      <c r="BQ474" s="90"/>
      <c r="BR474" s="90"/>
      <c r="BS474" s="90"/>
      <c r="BT474" s="90"/>
      <c r="BU474" s="90"/>
      <c r="BV474" s="90"/>
      <c r="BW474" s="90"/>
      <c r="BX474" s="90"/>
      <c r="BY474" s="90"/>
      <c r="BZ474" s="90"/>
      <c r="CA474" s="90"/>
      <c r="CB474" s="90"/>
      <c r="CC474" s="90"/>
      <c r="CD474" s="90"/>
      <c r="CE474" s="90"/>
      <c r="CF474" s="90"/>
      <c r="CG474" s="90"/>
      <c r="CH474" s="90"/>
      <c r="CI474" s="90"/>
      <c r="CJ474" s="90"/>
      <c r="CK474" s="90"/>
      <c r="CL474" s="90"/>
      <c r="CM474" s="90"/>
      <c r="CN474" s="90"/>
      <c r="CO474" s="90"/>
      <c r="CP474" s="90"/>
      <c r="CQ474" s="90"/>
      <c r="CR474" s="90"/>
      <c r="CS474" s="90"/>
      <c r="CT474" s="90"/>
      <c r="CU474" s="90"/>
      <c r="CV474" s="90"/>
      <c r="CW474" s="90"/>
      <c r="CX474" s="90"/>
    </row>
    <row r="475" spans="3:102" ht="23.25" x14ac:dyDescent="0.35">
      <c r="C475" s="90"/>
      <c r="D475" s="90"/>
      <c r="E475" s="90"/>
      <c r="F475" s="90"/>
      <c r="G475" s="90"/>
      <c r="H475" s="90"/>
      <c r="I475" s="90"/>
      <c r="J475" s="90"/>
      <c r="K475" s="90"/>
      <c r="L475" s="90"/>
      <c r="M475" s="90"/>
      <c r="N475" s="90"/>
      <c r="O475" s="90"/>
      <c r="P475" s="90"/>
      <c r="Q475" s="90"/>
      <c r="R475" s="90"/>
      <c r="S475" s="90"/>
      <c r="T475" s="90"/>
      <c r="U475" s="90"/>
      <c r="V475" s="90"/>
      <c r="W475" s="90"/>
      <c r="X475" s="90"/>
      <c r="Y475" s="90"/>
      <c r="Z475" s="90"/>
      <c r="AA475" s="90"/>
      <c r="AB475" s="90"/>
      <c r="AC475" s="90"/>
      <c r="AD475" s="90"/>
      <c r="AE475" s="90"/>
      <c r="AF475" s="90"/>
      <c r="AG475" s="90"/>
      <c r="AH475" s="90"/>
      <c r="AI475" s="90"/>
      <c r="AJ475" s="90"/>
      <c r="AK475" s="90"/>
      <c r="AL475" s="90"/>
      <c r="AM475" s="90"/>
      <c r="AN475" s="90"/>
      <c r="AO475" s="90"/>
      <c r="AP475" s="90"/>
      <c r="AQ475" s="90"/>
      <c r="AR475" s="90"/>
      <c r="AS475" s="90"/>
      <c r="AT475" s="90"/>
      <c r="AU475" s="90"/>
      <c r="AV475" s="90"/>
      <c r="AW475" s="90"/>
      <c r="AX475" s="90"/>
      <c r="AY475" s="90"/>
      <c r="AZ475" s="90"/>
      <c r="BA475" s="90"/>
      <c r="BB475" s="90"/>
      <c r="BC475" s="90"/>
      <c r="BD475" s="90"/>
      <c r="BE475" s="90"/>
      <c r="BF475" s="90"/>
      <c r="BG475" s="90"/>
      <c r="BH475" s="90"/>
      <c r="BI475" s="90"/>
      <c r="BJ475" s="90"/>
      <c r="BK475" s="90"/>
      <c r="BL475" s="90"/>
      <c r="BM475" s="90"/>
      <c r="BN475" s="90"/>
      <c r="BO475" s="90"/>
      <c r="BP475" s="90"/>
      <c r="BQ475" s="90"/>
      <c r="BR475" s="90"/>
      <c r="BS475" s="90"/>
      <c r="BT475" s="90"/>
      <c r="BU475" s="90"/>
      <c r="BV475" s="90"/>
      <c r="BW475" s="90"/>
      <c r="BX475" s="90"/>
      <c r="BY475" s="90"/>
      <c r="BZ475" s="90"/>
      <c r="CA475" s="90"/>
      <c r="CB475" s="90"/>
      <c r="CC475" s="90"/>
      <c r="CD475" s="90"/>
      <c r="CE475" s="90"/>
      <c r="CF475" s="90"/>
      <c r="CG475" s="90"/>
      <c r="CH475" s="90"/>
      <c r="CI475" s="90"/>
      <c r="CJ475" s="90"/>
      <c r="CK475" s="90"/>
      <c r="CL475" s="90"/>
      <c r="CM475" s="90"/>
      <c r="CN475" s="90"/>
      <c r="CO475" s="90"/>
      <c r="CP475" s="90"/>
      <c r="CQ475" s="90"/>
      <c r="CR475" s="90"/>
      <c r="CS475" s="90"/>
      <c r="CT475" s="90"/>
      <c r="CU475" s="90"/>
      <c r="CV475" s="90"/>
      <c r="CW475" s="90"/>
      <c r="CX475" s="90"/>
    </row>
    <row r="476" spans="3:102" ht="23.25" x14ac:dyDescent="0.35">
      <c r="C476" s="90"/>
      <c r="D476" s="90"/>
      <c r="E476" s="90"/>
      <c r="F476" s="90"/>
      <c r="G476" s="90"/>
      <c r="H476" s="90"/>
      <c r="I476" s="90"/>
      <c r="J476" s="90"/>
      <c r="K476" s="90"/>
      <c r="L476" s="90"/>
      <c r="M476" s="90"/>
      <c r="N476" s="90"/>
      <c r="O476" s="90"/>
      <c r="P476" s="90"/>
      <c r="Q476" s="90"/>
      <c r="R476" s="90"/>
      <c r="S476" s="90"/>
      <c r="T476" s="90"/>
      <c r="U476" s="90"/>
      <c r="V476" s="90"/>
      <c r="W476" s="90"/>
      <c r="X476" s="90"/>
      <c r="Y476" s="90"/>
      <c r="Z476" s="90"/>
      <c r="AA476" s="90"/>
      <c r="AB476" s="90"/>
      <c r="AC476" s="90"/>
      <c r="AD476" s="90"/>
      <c r="AE476" s="90"/>
      <c r="AF476" s="90"/>
      <c r="AG476" s="90"/>
      <c r="AH476" s="90"/>
      <c r="AI476" s="90"/>
      <c r="AJ476" s="90"/>
      <c r="AK476" s="90"/>
      <c r="AL476" s="90"/>
      <c r="AM476" s="90"/>
      <c r="AN476" s="90"/>
      <c r="AO476" s="90"/>
      <c r="AP476" s="90"/>
      <c r="AQ476" s="90"/>
      <c r="AR476" s="90"/>
      <c r="AS476" s="90"/>
      <c r="AT476" s="90"/>
      <c r="AU476" s="90"/>
      <c r="AV476" s="90"/>
      <c r="AW476" s="90"/>
      <c r="AX476" s="90"/>
      <c r="AY476" s="90"/>
      <c r="AZ476" s="90"/>
      <c r="BA476" s="90"/>
      <c r="BB476" s="90"/>
      <c r="BC476" s="90"/>
      <c r="BD476" s="90"/>
      <c r="BE476" s="90"/>
      <c r="BF476" s="90"/>
      <c r="BG476" s="90"/>
      <c r="BH476" s="90"/>
      <c r="BI476" s="90"/>
      <c r="BJ476" s="90"/>
      <c r="BK476" s="90"/>
      <c r="BL476" s="90"/>
      <c r="BM476" s="90"/>
      <c r="BN476" s="90"/>
      <c r="BO476" s="90"/>
      <c r="BP476" s="90"/>
      <c r="BQ476" s="90"/>
      <c r="BR476" s="90"/>
      <c r="BS476" s="90"/>
      <c r="BT476" s="90"/>
      <c r="BU476" s="90"/>
      <c r="BV476" s="90"/>
      <c r="BW476" s="90"/>
      <c r="BX476" s="90"/>
      <c r="BY476" s="90"/>
      <c r="BZ476" s="90"/>
      <c r="CA476" s="90"/>
      <c r="CB476" s="90"/>
      <c r="CC476" s="90"/>
      <c r="CD476" s="90"/>
      <c r="CE476" s="90"/>
      <c r="CF476" s="90"/>
      <c r="CG476" s="90"/>
      <c r="CH476" s="90"/>
      <c r="CI476" s="90"/>
      <c r="CJ476" s="90"/>
      <c r="CK476" s="90"/>
      <c r="CL476" s="90"/>
      <c r="CM476" s="90"/>
      <c r="CN476" s="90"/>
      <c r="CO476" s="90"/>
      <c r="CP476" s="90"/>
      <c r="CQ476" s="90"/>
      <c r="CR476" s="90"/>
      <c r="CS476" s="90"/>
      <c r="CT476" s="90"/>
      <c r="CU476" s="90"/>
      <c r="CV476" s="90"/>
      <c r="CW476" s="90"/>
      <c r="CX476" s="90"/>
    </row>
    <row r="477" spans="3:102" ht="23.25" x14ac:dyDescent="0.35"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90"/>
      <c r="N477" s="90"/>
      <c r="O477" s="90"/>
      <c r="P477" s="90"/>
      <c r="Q477" s="90"/>
      <c r="R477" s="90"/>
      <c r="S477" s="90"/>
      <c r="T477" s="90"/>
      <c r="U477" s="90"/>
      <c r="V477" s="90"/>
      <c r="W477" s="90"/>
      <c r="X477" s="90"/>
      <c r="Y477" s="90"/>
      <c r="Z477" s="90"/>
      <c r="AA477" s="90"/>
      <c r="AB477" s="90"/>
      <c r="AC477" s="90"/>
      <c r="AD477" s="90"/>
      <c r="AE477" s="90"/>
      <c r="AF477" s="90"/>
      <c r="AG477" s="90"/>
      <c r="AH477" s="90"/>
      <c r="AI477" s="90"/>
      <c r="AJ477" s="90"/>
      <c r="AK477" s="90"/>
      <c r="AL477" s="90"/>
      <c r="AM477" s="90"/>
      <c r="AN477" s="90"/>
      <c r="AO477" s="90"/>
      <c r="AP477" s="90"/>
      <c r="AQ477" s="90"/>
      <c r="AR477" s="90"/>
      <c r="AS477" s="90"/>
      <c r="AT477" s="90"/>
      <c r="AU477" s="90"/>
      <c r="AV477" s="90"/>
      <c r="AW477" s="90"/>
      <c r="AX477" s="90"/>
      <c r="AY477" s="90"/>
      <c r="AZ477" s="90"/>
      <c r="BA477" s="90"/>
      <c r="BB477" s="90"/>
      <c r="BC477" s="90"/>
      <c r="BD477" s="90"/>
      <c r="BE477" s="90"/>
      <c r="BF477" s="90"/>
      <c r="BG477" s="90"/>
      <c r="BH477" s="90"/>
      <c r="BI477" s="90"/>
      <c r="BJ477" s="90"/>
      <c r="BK477" s="90"/>
      <c r="BL477" s="90"/>
      <c r="BM477" s="90"/>
      <c r="BN477" s="90"/>
      <c r="BO477" s="90"/>
      <c r="BP477" s="90"/>
      <c r="BQ477" s="90"/>
      <c r="BR477" s="90"/>
      <c r="BS477" s="90"/>
      <c r="BT477" s="90"/>
      <c r="BU477" s="90"/>
      <c r="BV477" s="90"/>
      <c r="BW477" s="90"/>
      <c r="BX477" s="90"/>
      <c r="BY477" s="90"/>
      <c r="BZ477" s="90"/>
      <c r="CA477" s="90"/>
      <c r="CB477" s="90"/>
      <c r="CC477" s="90"/>
      <c r="CD477" s="90"/>
      <c r="CE477" s="90"/>
      <c r="CF477" s="90"/>
      <c r="CG477" s="90"/>
      <c r="CH477" s="90"/>
      <c r="CI477" s="90"/>
      <c r="CJ477" s="90"/>
      <c r="CK477" s="90"/>
      <c r="CL477" s="90"/>
      <c r="CM477" s="90"/>
      <c r="CN477" s="90"/>
      <c r="CO477" s="90"/>
      <c r="CP477" s="90"/>
      <c r="CQ477" s="90"/>
      <c r="CR477" s="90"/>
      <c r="CS477" s="90"/>
      <c r="CT477" s="90"/>
      <c r="CU477" s="90"/>
      <c r="CV477" s="90"/>
      <c r="CW477" s="90"/>
      <c r="CX477" s="90"/>
    </row>
    <row r="478" spans="3:102" ht="23.25" x14ac:dyDescent="0.35"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0"/>
      <c r="Y478" s="90"/>
      <c r="Z478" s="90"/>
      <c r="AA478" s="90"/>
      <c r="AB478" s="90"/>
      <c r="AC478" s="90"/>
      <c r="AD478" s="90"/>
      <c r="AE478" s="90"/>
      <c r="AF478" s="90"/>
      <c r="AG478" s="90"/>
      <c r="AH478" s="90"/>
      <c r="AI478" s="90"/>
      <c r="AJ478" s="90"/>
      <c r="AK478" s="90"/>
      <c r="AL478" s="90"/>
      <c r="AM478" s="90"/>
      <c r="AN478" s="90"/>
      <c r="AO478" s="90"/>
      <c r="AP478" s="90"/>
      <c r="AQ478" s="90"/>
      <c r="AR478" s="90"/>
      <c r="AS478" s="90"/>
      <c r="AT478" s="90"/>
      <c r="AU478" s="90"/>
      <c r="AV478" s="90"/>
      <c r="AW478" s="90"/>
      <c r="AX478" s="90"/>
      <c r="AY478" s="90"/>
      <c r="AZ478" s="90"/>
      <c r="BA478" s="90"/>
      <c r="BB478" s="90"/>
      <c r="BC478" s="90"/>
      <c r="BD478" s="90"/>
      <c r="BE478" s="90"/>
      <c r="BF478" s="90"/>
      <c r="BG478" s="90"/>
      <c r="BH478" s="90"/>
      <c r="BI478" s="90"/>
      <c r="BJ478" s="90"/>
      <c r="BK478" s="90"/>
      <c r="BL478" s="90"/>
      <c r="BM478" s="90"/>
      <c r="BN478" s="90"/>
      <c r="BO478" s="90"/>
      <c r="BP478" s="90"/>
      <c r="BQ478" s="90"/>
      <c r="BR478" s="90"/>
      <c r="BS478" s="90"/>
      <c r="BT478" s="90"/>
      <c r="BU478" s="90"/>
      <c r="BV478" s="90"/>
      <c r="BW478" s="90"/>
      <c r="BX478" s="90"/>
      <c r="BY478" s="90"/>
      <c r="BZ478" s="90"/>
      <c r="CA478" s="90"/>
      <c r="CB478" s="90"/>
      <c r="CC478" s="90"/>
      <c r="CD478" s="90"/>
      <c r="CE478" s="90"/>
      <c r="CF478" s="90"/>
      <c r="CG478" s="90"/>
      <c r="CH478" s="90"/>
      <c r="CI478" s="90"/>
      <c r="CJ478" s="90"/>
      <c r="CK478" s="90"/>
      <c r="CL478" s="90"/>
      <c r="CM478" s="90"/>
      <c r="CN478" s="90"/>
      <c r="CO478" s="90"/>
      <c r="CP478" s="90"/>
      <c r="CQ478" s="90"/>
      <c r="CR478" s="90"/>
      <c r="CS478" s="90"/>
      <c r="CT478" s="90"/>
      <c r="CU478" s="90"/>
      <c r="CV478" s="90"/>
      <c r="CW478" s="90"/>
      <c r="CX478" s="90"/>
    </row>
    <row r="479" spans="3:102" ht="23.25" x14ac:dyDescent="0.35">
      <c r="C479" s="90"/>
      <c r="D479" s="90"/>
      <c r="E479" s="90"/>
      <c r="F479" s="90"/>
      <c r="G479" s="90"/>
      <c r="H479" s="90"/>
      <c r="I479" s="90"/>
      <c r="J479" s="90"/>
      <c r="K479" s="90"/>
      <c r="L479" s="90"/>
      <c r="M479" s="90"/>
      <c r="N479" s="90"/>
      <c r="O479" s="90"/>
      <c r="P479" s="90"/>
      <c r="Q479" s="90"/>
      <c r="R479" s="90"/>
      <c r="S479" s="90"/>
      <c r="T479" s="90"/>
      <c r="U479" s="90"/>
      <c r="V479" s="90"/>
      <c r="W479" s="90"/>
      <c r="X479" s="90"/>
      <c r="Y479" s="90"/>
      <c r="Z479" s="90"/>
      <c r="AA479" s="90"/>
      <c r="AB479" s="90"/>
      <c r="AC479" s="90"/>
      <c r="AD479" s="90"/>
      <c r="AE479" s="90"/>
      <c r="AF479" s="90"/>
      <c r="AG479" s="90"/>
      <c r="AH479" s="90"/>
      <c r="AI479" s="90"/>
      <c r="AJ479" s="90"/>
      <c r="AK479" s="90"/>
      <c r="AL479" s="90"/>
      <c r="AM479" s="90"/>
      <c r="AN479" s="90"/>
      <c r="AO479" s="90"/>
      <c r="AP479" s="90"/>
      <c r="AQ479" s="90"/>
      <c r="AR479" s="90"/>
      <c r="AS479" s="90"/>
      <c r="AT479" s="90"/>
      <c r="AU479" s="90"/>
      <c r="AV479" s="90"/>
      <c r="AW479" s="90"/>
      <c r="AX479" s="90"/>
      <c r="AY479" s="90"/>
      <c r="AZ479" s="90"/>
      <c r="BA479" s="90"/>
      <c r="BB479" s="90"/>
      <c r="BC479" s="90"/>
      <c r="BD479" s="90"/>
      <c r="BE479" s="90"/>
      <c r="BF479" s="90"/>
      <c r="BG479" s="90"/>
      <c r="BH479" s="90"/>
      <c r="BI479" s="90"/>
      <c r="BJ479" s="90"/>
      <c r="BK479" s="90"/>
      <c r="BL479" s="90"/>
      <c r="BM479" s="90"/>
      <c r="BN479" s="90"/>
      <c r="BO479" s="90"/>
      <c r="BP479" s="90"/>
      <c r="BQ479" s="90"/>
      <c r="BR479" s="90"/>
      <c r="BS479" s="90"/>
      <c r="BT479" s="90"/>
      <c r="BU479" s="90"/>
      <c r="BV479" s="90"/>
      <c r="BW479" s="90"/>
      <c r="BX479" s="90"/>
      <c r="BY479" s="90"/>
      <c r="BZ479" s="90"/>
      <c r="CA479" s="90"/>
      <c r="CB479" s="90"/>
      <c r="CC479" s="90"/>
      <c r="CD479" s="90"/>
      <c r="CE479" s="90"/>
      <c r="CF479" s="90"/>
      <c r="CG479" s="90"/>
      <c r="CH479" s="90"/>
      <c r="CI479" s="90"/>
      <c r="CJ479" s="90"/>
      <c r="CK479" s="90"/>
      <c r="CL479" s="90"/>
      <c r="CM479" s="90"/>
      <c r="CN479" s="90"/>
      <c r="CO479" s="90"/>
      <c r="CP479" s="90"/>
      <c r="CQ479" s="90"/>
      <c r="CR479" s="90"/>
      <c r="CS479" s="90"/>
      <c r="CT479" s="90"/>
      <c r="CU479" s="90"/>
      <c r="CV479" s="90"/>
      <c r="CW479" s="90"/>
      <c r="CX479" s="90"/>
    </row>
    <row r="480" spans="3:102" ht="23.25" x14ac:dyDescent="0.35">
      <c r="C480" s="90"/>
      <c r="D480" s="90"/>
      <c r="E480" s="90"/>
      <c r="F480" s="90"/>
      <c r="G480" s="90"/>
      <c r="H480" s="90"/>
      <c r="I480" s="90"/>
      <c r="J480" s="90"/>
      <c r="K480" s="90"/>
      <c r="L480" s="90"/>
      <c r="M480" s="90"/>
      <c r="N480" s="90"/>
      <c r="O480" s="90"/>
      <c r="P480" s="90"/>
      <c r="Q480" s="90"/>
      <c r="R480" s="90"/>
      <c r="S480" s="90"/>
      <c r="T480" s="90"/>
      <c r="U480" s="90"/>
      <c r="V480" s="90"/>
      <c r="W480" s="90"/>
      <c r="X480" s="90"/>
      <c r="Y480" s="90"/>
      <c r="Z480" s="90"/>
      <c r="AA480" s="90"/>
      <c r="AB480" s="90"/>
      <c r="AC480" s="90"/>
      <c r="AD480" s="90"/>
      <c r="AE480" s="90"/>
      <c r="AF480" s="90"/>
      <c r="AG480" s="90"/>
      <c r="AH480" s="90"/>
      <c r="AI480" s="90"/>
      <c r="AJ480" s="90"/>
      <c r="AK480" s="90"/>
      <c r="AL480" s="90"/>
      <c r="AM480" s="90"/>
      <c r="AN480" s="90"/>
      <c r="AO480" s="90"/>
      <c r="AP480" s="90"/>
      <c r="AQ480" s="90"/>
      <c r="AR480" s="90"/>
      <c r="AS480" s="90"/>
      <c r="AT480" s="90"/>
      <c r="AU480" s="90"/>
      <c r="AV480" s="90"/>
      <c r="AW480" s="90"/>
      <c r="AX480" s="90"/>
      <c r="AY480" s="90"/>
      <c r="AZ480" s="90"/>
      <c r="BA480" s="90"/>
      <c r="BB480" s="90"/>
      <c r="BC480" s="90"/>
      <c r="BD480" s="90"/>
      <c r="BE480" s="90"/>
      <c r="BF480" s="90"/>
      <c r="BG480" s="90"/>
      <c r="BH480" s="90"/>
      <c r="BI480" s="90"/>
      <c r="BJ480" s="90"/>
      <c r="BK480" s="90"/>
      <c r="BL480" s="90"/>
      <c r="BM480" s="90"/>
      <c r="BN480" s="90"/>
      <c r="BO480" s="90"/>
      <c r="BP480" s="90"/>
      <c r="BQ480" s="90"/>
      <c r="BR480" s="90"/>
      <c r="BS480" s="90"/>
      <c r="BT480" s="90"/>
      <c r="BU480" s="90"/>
      <c r="BV480" s="90"/>
      <c r="BW480" s="90"/>
      <c r="BX480" s="90"/>
      <c r="BY480" s="90"/>
      <c r="BZ480" s="90"/>
      <c r="CA480" s="90"/>
      <c r="CB480" s="90"/>
      <c r="CC480" s="90"/>
      <c r="CD480" s="90"/>
      <c r="CE480" s="90"/>
      <c r="CF480" s="90"/>
      <c r="CG480" s="90"/>
      <c r="CH480" s="90"/>
      <c r="CI480" s="90"/>
      <c r="CJ480" s="90"/>
      <c r="CK480" s="90"/>
      <c r="CL480" s="90"/>
      <c r="CM480" s="90"/>
      <c r="CN480" s="90"/>
      <c r="CO480" s="90"/>
      <c r="CP480" s="90"/>
      <c r="CQ480" s="90"/>
      <c r="CR480" s="90"/>
      <c r="CS480" s="90"/>
      <c r="CT480" s="90"/>
      <c r="CU480" s="90"/>
      <c r="CV480" s="90"/>
      <c r="CW480" s="90"/>
      <c r="CX480" s="90"/>
    </row>
    <row r="481" spans="3:102" ht="23.25" x14ac:dyDescent="0.35"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  <c r="Z481" s="90"/>
      <c r="AA481" s="90"/>
      <c r="AB481" s="90"/>
      <c r="AC481" s="90"/>
      <c r="AD481" s="90"/>
      <c r="AE481" s="90"/>
      <c r="AF481" s="90"/>
      <c r="AG481" s="90"/>
      <c r="AH481" s="90"/>
      <c r="AI481" s="90"/>
      <c r="AJ481" s="90"/>
      <c r="AK481" s="90"/>
      <c r="AL481" s="90"/>
      <c r="AM481" s="90"/>
      <c r="AN481" s="90"/>
      <c r="AO481" s="90"/>
      <c r="AP481" s="90"/>
      <c r="AQ481" s="90"/>
      <c r="AR481" s="90"/>
      <c r="AS481" s="90"/>
      <c r="AT481" s="90"/>
      <c r="AU481" s="90"/>
      <c r="AV481" s="90"/>
      <c r="AW481" s="90"/>
      <c r="AX481" s="90"/>
      <c r="AY481" s="90"/>
      <c r="AZ481" s="90"/>
      <c r="BA481" s="90"/>
      <c r="BB481" s="90"/>
      <c r="BC481" s="90"/>
      <c r="BD481" s="90"/>
      <c r="BE481" s="90"/>
      <c r="BF481" s="90"/>
      <c r="BG481" s="90"/>
      <c r="BH481" s="90"/>
      <c r="BI481" s="90"/>
      <c r="BJ481" s="90"/>
      <c r="BK481" s="90"/>
      <c r="BL481" s="90"/>
      <c r="BM481" s="90"/>
      <c r="BN481" s="90"/>
      <c r="BO481" s="90"/>
      <c r="BP481" s="90"/>
      <c r="BQ481" s="90"/>
      <c r="BR481" s="90"/>
      <c r="BS481" s="90"/>
      <c r="BT481" s="90"/>
      <c r="BU481" s="90"/>
      <c r="BV481" s="90"/>
      <c r="BW481" s="90"/>
      <c r="BX481" s="90"/>
      <c r="BY481" s="90"/>
      <c r="BZ481" s="90"/>
      <c r="CA481" s="90"/>
      <c r="CB481" s="90"/>
      <c r="CC481" s="90"/>
      <c r="CD481" s="90"/>
      <c r="CE481" s="90"/>
      <c r="CF481" s="90"/>
      <c r="CG481" s="90"/>
      <c r="CH481" s="90"/>
      <c r="CI481" s="90"/>
      <c r="CJ481" s="90"/>
      <c r="CK481" s="90"/>
      <c r="CL481" s="90"/>
      <c r="CM481" s="90"/>
      <c r="CN481" s="90"/>
      <c r="CO481" s="90"/>
      <c r="CP481" s="90"/>
      <c r="CQ481" s="90"/>
      <c r="CR481" s="90"/>
      <c r="CS481" s="90"/>
      <c r="CT481" s="90"/>
      <c r="CU481" s="90"/>
      <c r="CV481" s="90"/>
      <c r="CW481" s="90"/>
      <c r="CX481" s="90"/>
    </row>
    <row r="482" spans="3:102" ht="23.25" x14ac:dyDescent="0.35"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  <c r="Z482" s="90"/>
      <c r="AA482" s="90"/>
      <c r="AB482" s="90"/>
      <c r="AC482" s="90"/>
      <c r="AD482" s="90"/>
      <c r="AE482" s="90"/>
      <c r="AF482" s="90"/>
      <c r="AG482" s="90"/>
      <c r="AH482" s="90"/>
      <c r="AI482" s="90"/>
      <c r="AJ482" s="90"/>
      <c r="AK482" s="90"/>
      <c r="AL482" s="90"/>
      <c r="AM482" s="90"/>
      <c r="AN482" s="90"/>
      <c r="AO482" s="90"/>
      <c r="AP482" s="90"/>
      <c r="AQ482" s="90"/>
      <c r="AR482" s="90"/>
      <c r="AS482" s="90"/>
      <c r="AT482" s="90"/>
      <c r="AU482" s="90"/>
      <c r="AV482" s="90"/>
      <c r="AW482" s="90"/>
      <c r="AX482" s="90"/>
      <c r="AY482" s="90"/>
      <c r="AZ482" s="90"/>
      <c r="BA482" s="90"/>
      <c r="BB482" s="90"/>
      <c r="BC482" s="90"/>
      <c r="BD482" s="90"/>
      <c r="BE482" s="90"/>
      <c r="BF482" s="90"/>
      <c r="BG482" s="90"/>
      <c r="BH482" s="90"/>
      <c r="BI482" s="90"/>
      <c r="BJ482" s="90"/>
      <c r="BK482" s="90"/>
      <c r="BL482" s="90"/>
      <c r="BM482" s="90"/>
      <c r="BN482" s="90"/>
      <c r="BO482" s="90"/>
      <c r="BP482" s="90"/>
      <c r="BQ482" s="90"/>
      <c r="BR482" s="90"/>
      <c r="BS482" s="90"/>
      <c r="BT482" s="90"/>
      <c r="BU482" s="90"/>
      <c r="BV482" s="90"/>
      <c r="BW482" s="90"/>
      <c r="BX482" s="90"/>
      <c r="BY482" s="90"/>
      <c r="BZ482" s="90"/>
      <c r="CA482" s="90"/>
      <c r="CB482" s="90"/>
      <c r="CC482" s="90"/>
      <c r="CD482" s="90"/>
      <c r="CE482" s="90"/>
      <c r="CF482" s="90"/>
      <c r="CG482" s="90"/>
      <c r="CH482" s="90"/>
      <c r="CI482" s="90"/>
      <c r="CJ482" s="90"/>
      <c r="CK482" s="90"/>
      <c r="CL482" s="90"/>
      <c r="CM482" s="90"/>
      <c r="CN482" s="90"/>
      <c r="CO482" s="90"/>
      <c r="CP482" s="90"/>
      <c r="CQ482" s="90"/>
      <c r="CR482" s="90"/>
      <c r="CS482" s="90"/>
      <c r="CT482" s="90"/>
      <c r="CU482" s="90"/>
      <c r="CV482" s="90"/>
      <c r="CW482" s="90"/>
      <c r="CX482" s="90"/>
    </row>
    <row r="483" spans="3:102" ht="23.25" x14ac:dyDescent="0.35">
      <c r="C483" s="90"/>
      <c r="D483" s="90"/>
      <c r="E483" s="90"/>
      <c r="F483" s="90"/>
      <c r="G483" s="90"/>
      <c r="H483" s="90"/>
      <c r="I483" s="90"/>
      <c r="J483" s="90"/>
      <c r="K483" s="90"/>
      <c r="L483" s="90"/>
      <c r="M483" s="90"/>
      <c r="N483" s="90"/>
      <c r="O483" s="90"/>
      <c r="P483" s="90"/>
      <c r="Q483" s="90"/>
      <c r="R483" s="90"/>
      <c r="S483" s="90"/>
      <c r="T483" s="90"/>
      <c r="U483" s="90"/>
      <c r="V483" s="90"/>
      <c r="W483" s="90"/>
      <c r="X483" s="90"/>
      <c r="Y483" s="90"/>
      <c r="Z483" s="90"/>
      <c r="AA483" s="90"/>
      <c r="AB483" s="90"/>
      <c r="AC483" s="90"/>
      <c r="AD483" s="90"/>
      <c r="AE483" s="90"/>
      <c r="AF483" s="90"/>
      <c r="AG483" s="90"/>
      <c r="AH483" s="90"/>
      <c r="AI483" s="90"/>
      <c r="AJ483" s="90"/>
      <c r="AK483" s="90"/>
      <c r="AL483" s="90"/>
      <c r="AM483" s="90"/>
      <c r="AN483" s="90"/>
      <c r="AO483" s="90"/>
      <c r="AP483" s="90"/>
      <c r="AQ483" s="90"/>
      <c r="AR483" s="90"/>
      <c r="AS483" s="90"/>
      <c r="AT483" s="90"/>
      <c r="AU483" s="90"/>
      <c r="AV483" s="90"/>
      <c r="AW483" s="90"/>
      <c r="AX483" s="90"/>
      <c r="AY483" s="90"/>
      <c r="AZ483" s="90"/>
      <c r="BA483" s="90"/>
      <c r="BB483" s="90"/>
      <c r="BC483" s="90"/>
      <c r="BD483" s="90"/>
      <c r="BE483" s="90"/>
      <c r="BF483" s="90"/>
      <c r="BG483" s="90"/>
      <c r="BH483" s="90"/>
      <c r="BI483" s="90"/>
      <c r="BJ483" s="90"/>
      <c r="BK483" s="90"/>
      <c r="BL483" s="90"/>
      <c r="BM483" s="90"/>
      <c r="BN483" s="90"/>
      <c r="BO483" s="90"/>
      <c r="BP483" s="90"/>
      <c r="BQ483" s="90"/>
      <c r="BR483" s="90"/>
      <c r="BS483" s="90"/>
      <c r="BT483" s="90"/>
      <c r="BU483" s="90"/>
      <c r="BV483" s="90"/>
      <c r="BW483" s="90"/>
      <c r="BX483" s="90"/>
      <c r="BY483" s="90"/>
      <c r="BZ483" s="90"/>
      <c r="CA483" s="90"/>
      <c r="CB483" s="90"/>
      <c r="CC483" s="90"/>
      <c r="CD483" s="90"/>
      <c r="CE483" s="90"/>
      <c r="CF483" s="90"/>
      <c r="CG483" s="90"/>
      <c r="CH483" s="90"/>
      <c r="CI483" s="90"/>
      <c r="CJ483" s="90"/>
      <c r="CK483" s="90"/>
      <c r="CL483" s="90"/>
      <c r="CM483" s="90"/>
      <c r="CN483" s="90"/>
      <c r="CO483" s="90"/>
      <c r="CP483" s="90"/>
      <c r="CQ483" s="90"/>
      <c r="CR483" s="90"/>
      <c r="CS483" s="90"/>
      <c r="CT483" s="90"/>
      <c r="CU483" s="90"/>
      <c r="CV483" s="90"/>
      <c r="CW483" s="90"/>
      <c r="CX483" s="90"/>
    </row>
    <row r="484" spans="3:102" ht="23.25" x14ac:dyDescent="0.35"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  <c r="Z484" s="90"/>
      <c r="AA484" s="90"/>
      <c r="AB484" s="90"/>
      <c r="AC484" s="90"/>
      <c r="AD484" s="90"/>
      <c r="AE484" s="90"/>
      <c r="AF484" s="90"/>
      <c r="AG484" s="90"/>
      <c r="AH484" s="90"/>
      <c r="AI484" s="90"/>
      <c r="AJ484" s="90"/>
      <c r="AK484" s="90"/>
      <c r="AL484" s="90"/>
      <c r="AM484" s="90"/>
      <c r="AN484" s="90"/>
      <c r="AO484" s="90"/>
      <c r="AP484" s="90"/>
      <c r="AQ484" s="90"/>
      <c r="AR484" s="90"/>
      <c r="AS484" s="90"/>
      <c r="AT484" s="90"/>
      <c r="AU484" s="90"/>
      <c r="AV484" s="90"/>
      <c r="AW484" s="90"/>
      <c r="AX484" s="90"/>
      <c r="AY484" s="90"/>
      <c r="AZ484" s="90"/>
      <c r="BA484" s="90"/>
      <c r="BB484" s="90"/>
      <c r="BC484" s="90"/>
      <c r="BD484" s="90"/>
      <c r="BE484" s="90"/>
      <c r="BF484" s="90"/>
      <c r="BG484" s="90"/>
      <c r="BH484" s="90"/>
      <c r="BI484" s="90"/>
      <c r="BJ484" s="90"/>
      <c r="BK484" s="90"/>
      <c r="BL484" s="90"/>
      <c r="BM484" s="90"/>
      <c r="BN484" s="90"/>
      <c r="BO484" s="90"/>
      <c r="BP484" s="90"/>
      <c r="BQ484" s="90"/>
      <c r="BR484" s="90"/>
      <c r="BS484" s="90"/>
      <c r="BT484" s="90"/>
      <c r="BU484" s="90"/>
      <c r="BV484" s="90"/>
      <c r="BW484" s="90"/>
      <c r="BX484" s="90"/>
      <c r="BY484" s="90"/>
      <c r="BZ484" s="90"/>
      <c r="CA484" s="90"/>
      <c r="CB484" s="90"/>
      <c r="CC484" s="90"/>
      <c r="CD484" s="90"/>
      <c r="CE484" s="90"/>
      <c r="CF484" s="90"/>
      <c r="CG484" s="90"/>
      <c r="CH484" s="90"/>
      <c r="CI484" s="90"/>
      <c r="CJ484" s="90"/>
      <c r="CK484" s="90"/>
      <c r="CL484" s="90"/>
      <c r="CM484" s="90"/>
      <c r="CN484" s="90"/>
      <c r="CO484" s="90"/>
      <c r="CP484" s="90"/>
      <c r="CQ484" s="90"/>
      <c r="CR484" s="90"/>
      <c r="CS484" s="90"/>
      <c r="CT484" s="90"/>
      <c r="CU484" s="90"/>
      <c r="CV484" s="90"/>
      <c r="CW484" s="90"/>
      <c r="CX484" s="90"/>
    </row>
    <row r="485" spans="3:102" ht="23.25" x14ac:dyDescent="0.35">
      <c r="C485" s="90"/>
      <c r="D485" s="90"/>
      <c r="E485" s="90"/>
      <c r="F485" s="90"/>
      <c r="G485" s="90"/>
      <c r="H485" s="90"/>
      <c r="I485" s="90"/>
      <c r="J485" s="90"/>
      <c r="K485" s="90"/>
      <c r="L485" s="90"/>
      <c r="M485" s="90"/>
      <c r="N485" s="90"/>
      <c r="O485" s="90"/>
      <c r="P485" s="90"/>
      <c r="Q485" s="90"/>
      <c r="R485" s="90"/>
      <c r="S485" s="90"/>
      <c r="T485" s="90"/>
      <c r="U485" s="90"/>
      <c r="V485" s="90"/>
      <c r="W485" s="90"/>
      <c r="X485" s="90"/>
      <c r="Y485" s="90"/>
      <c r="Z485" s="90"/>
      <c r="AA485" s="90"/>
      <c r="AB485" s="90"/>
      <c r="AC485" s="90"/>
      <c r="AD485" s="90"/>
      <c r="AE485" s="90"/>
      <c r="AF485" s="90"/>
      <c r="AG485" s="90"/>
      <c r="AH485" s="90"/>
      <c r="AI485" s="90"/>
      <c r="AJ485" s="90"/>
      <c r="AK485" s="90"/>
      <c r="AL485" s="90"/>
      <c r="AM485" s="90"/>
      <c r="AN485" s="90"/>
      <c r="AO485" s="90"/>
      <c r="AP485" s="90"/>
      <c r="AQ485" s="90"/>
      <c r="AR485" s="90"/>
      <c r="AS485" s="90"/>
      <c r="AT485" s="90"/>
      <c r="AU485" s="90"/>
      <c r="AV485" s="90"/>
      <c r="AW485" s="90"/>
      <c r="AX485" s="90"/>
      <c r="AY485" s="90"/>
      <c r="AZ485" s="90"/>
      <c r="BA485" s="90"/>
      <c r="BB485" s="90"/>
      <c r="BC485" s="90"/>
      <c r="BD485" s="90"/>
      <c r="BE485" s="90"/>
      <c r="BF485" s="90"/>
      <c r="BG485" s="90"/>
      <c r="BH485" s="90"/>
      <c r="BI485" s="90"/>
      <c r="BJ485" s="90"/>
      <c r="BK485" s="90"/>
      <c r="BL485" s="90"/>
      <c r="BM485" s="90"/>
      <c r="BN485" s="90"/>
      <c r="BO485" s="90"/>
      <c r="BP485" s="90"/>
      <c r="BQ485" s="90"/>
      <c r="BR485" s="90"/>
      <c r="BS485" s="90"/>
      <c r="BT485" s="90"/>
      <c r="BU485" s="90"/>
      <c r="BV485" s="90"/>
      <c r="BW485" s="90"/>
      <c r="BX485" s="90"/>
      <c r="BY485" s="90"/>
      <c r="BZ485" s="90"/>
      <c r="CA485" s="90"/>
      <c r="CB485" s="90"/>
      <c r="CC485" s="90"/>
      <c r="CD485" s="90"/>
      <c r="CE485" s="90"/>
      <c r="CF485" s="90"/>
      <c r="CG485" s="90"/>
      <c r="CH485" s="90"/>
      <c r="CI485" s="90"/>
      <c r="CJ485" s="90"/>
      <c r="CK485" s="90"/>
      <c r="CL485" s="90"/>
      <c r="CM485" s="90"/>
      <c r="CN485" s="90"/>
      <c r="CO485" s="90"/>
      <c r="CP485" s="90"/>
      <c r="CQ485" s="90"/>
      <c r="CR485" s="90"/>
      <c r="CS485" s="90"/>
      <c r="CT485" s="90"/>
      <c r="CU485" s="90"/>
      <c r="CV485" s="90"/>
      <c r="CW485" s="90"/>
      <c r="CX485" s="90"/>
    </row>
    <row r="486" spans="3:102" ht="23.25" x14ac:dyDescent="0.35">
      <c r="C486" s="90"/>
      <c r="D486" s="90"/>
      <c r="E486" s="90"/>
      <c r="F486" s="90"/>
      <c r="G486" s="90"/>
      <c r="H486" s="90"/>
      <c r="I486" s="90"/>
      <c r="J486" s="90"/>
      <c r="K486" s="90"/>
      <c r="L486" s="90"/>
      <c r="M486" s="90"/>
      <c r="N486" s="90"/>
      <c r="O486" s="90"/>
      <c r="P486" s="90"/>
      <c r="Q486" s="90"/>
      <c r="R486" s="90"/>
      <c r="S486" s="90"/>
      <c r="T486" s="90"/>
      <c r="U486" s="90"/>
      <c r="V486" s="90"/>
      <c r="W486" s="90"/>
      <c r="X486" s="90"/>
      <c r="Y486" s="90"/>
      <c r="Z486" s="90"/>
      <c r="AA486" s="90"/>
      <c r="AB486" s="90"/>
      <c r="AC486" s="90"/>
      <c r="AD486" s="90"/>
      <c r="AE486" s="90"/>
      <c r="AF486" s="90"/>
      <c r="AG486" s="90"/>
      <c r="AH486" s="90"/>
      <c r="AI486" s="90"/>
      <c r="AJ486" s="90"/>
      <c r="AK486" s="90"/>
      <c r="AL486" s="90"/>
      <c r="AM486" s="90"/>
      <c r="AN486" s="90"/>
      <c r="AO486" s="90"/>
      <c r="AP486" s="90"/>
      <c r="AQ486" s="90"/>
      <c r="AR486" s="90"/>
      <c r="AS486" s="90"/>
      <c r="AT486" s="90"/>
      <c r="AU486" s="90"/>
      <c r="AV486" s="90"/>
      <c r="AW486" s="90"/>
      <c r="AX486" s="90"/>
      <c r="AY486" s="90"/>
      <c r="AZ486" s="90"/>
      <c r="BA486" s="90"/>
      <c r="BB486" s="90"/>
      <c r="BC486" s="90"/>
      <c r="BD486" s="90"/>
      <c r="BE486" s="90"/>
      <c r="BF486" s="90"/>
      <c r="BG486" s="90"/>
      <c r="BH486" s="90"/>
      <c r="BI486" s="90"/>
      <c r="BJ486" s="90"/>
      <c r="BK486" s="90"/>
      <c r="BL486" s="90"/>
      <c r="BM486" s="90"/>
      <c r="BN486" s="90"/>
      <c r="BO486" s="90"/>
      <c r="BP486" s="90"/>
      <c r="BQ486" s="90"/>
      <c r="BR486" s="90"/>
      <c r="BS486" s="90"/>
      <c r="BT486" s="90"/>
      <c r="BU486" s="90"/>
      <c r="BV486" s="90"/>
      <c r="BW486" s="90"/>
      <c r="BX486" s="90"/>
      <c r="BY486" s="90"/>
      <c r="BZ486" s="90"/>
      <c r="CA486" s="90"/>
      <c r="CB486" s="90"/>
      <c r="CC486" s="90"/>
      <c r="CD486" s="90"/>
      <c r="CE486" s="90"/>
      <c r="CF486" s="90"/>
      <c r="CG486" s="90"/>
      <c r="CH486" s="90"/>
      <c r="CI486" s="90"/>
      <c r="CJ486" s="90"/>
      <c r="CK486" s="90"/>
      <c r="CL486" s="90"/>
      <c r="CM486" s="90"/>
      <c r="CN486" s="90"/>
      <c r="CO486" s="90"/>
      <c r="CP486" s="90"/>
      <c r="CQ486" s="90"/>
      <c r="CR486" s="90"/>
      <c r="CS486" s="90"/>
      <c r="CT486" s="90"/>
      <c r="CU486" s="90"/>
      <c r="CV486" s="90"/>
      <c r="CW486" s="90"/>
      <c r="CX486" s="90"/>
    </row>
    <row r="487" spans="3:102" ht="23.25" x14ac:dyDescent="0.35"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90"/>
      <c r="N487" s="90"/>
      <c r="O487" s="90"/>
      <c r="P487" s="90"/>
      <c r="Q487" s="90"/>
      <c r="R487" s="90"/>
      <c r="S487" s="90"/>
      <c r="T487" s="90"/>
      <c r="U487" s="90"/>
      <c r="V487" s="90"/>
      <c r="W487" s="90"/>
      <c r="X487" s="90"/>
      <c r="Y487" s="90"/>
      <c r="Z487" s="90"/>
      <c r="AA487" s="90"/>
      <c r="AB487" s="90"/>
      <c r="AC487" s="90"/>
      <c r="AD487" s="90"/>
      <c r="AE487" s="90"/>
      <c r="AF487" s="90"/>
      <c r="AG487" s="90"/>
      <c r="AH487" s="90"/>
      <c r="AI487" s="90"/>
      <c r="AJ487" s="90"/>
      <c r="AK487" s="90"/>
      <c r="AL487" s="90"/>
      <c r="AM487" s="90"/>
      <c r="AN487" s="90"/>
      <c r="AO487" s="90"/>
      <c r="AP487" s="90"/>
      <c r="AQ487" s="90"/>
      <c r="AR487" s="90"/>
      <c r="AS487" s="90"/>
      <c r="AT487" s="90"/>
      <c r="AU487" s="90"/>
      <c r="AV487" s="90"/>
      <c r="AW487" s="90"/>
      <c r="AX487" s="90"/>
      <c r="AY487" s="90"/>
      <c r="AZ487" s="90"/>
      <c r="BA487" s="90"/>
      <c r="BB487" s="90"/>
      <c r="BC487" s="90"/>
      <c r="BD487" s="90"/>
      <c r="BE487" s="90"/>
      <c r="BF487" s="90"/>
      <c r="BG487" s="90"/>
      <c r="BH487" s="90"/>
      <c r="BI487" s="90"/>
      <c r="BJ487" s="90"/>
      <c r="BK487" s="90"/>
      <c r="BL487" s="90"/>
      <c r="BM487" s="90"/>
      <c r="BN487" s="90"/>
      <c r="BO487" s="90"/>
      <c r="BP487" s="90"/>
      <c r="BQ487" s="90"/>
      <c r="BR487" s="90"/>
      <c r="BS487" s="90"/>
      <c r="BT487" s="90"/>
      <c r="BU487" s="90"/>
      <c r="BV487" s="90"/>
      <c r="BW487" s="90"/>
      <c r="BX487" s="90"/>
      <c r="BY487" s="90"/>
      <c r="BZ487" s="90"/>
      <c r="CA487" s="90"/>
      <c r="CB487" s="90"/>
      <c r="CC487" s="90"/>
      <c r="CD487" s="90"/>
      <c r="CE487" s="90"/>
      <c r="CF487" s="90"/>
      <c r="CG487" s="90"/>
      <c r="CH487" s="90"/>
      <c r="CI487" s="90"/>
      <c r="CJ487" s="90"/>
      <c r="CK487" s="90"/>
      <c r="CL487" s="90"/>
      <c r="CM487" s="90"/>
      <c r="CN487" s="90"/>
      <c r="CO487" s="90"/>
      <c r="CP487" s="90"/>
      <c r="CQ487" s="90"/>
      <c r="CR487" s="90"/>
      <c r="CS487" s="90"/>
      <c r="CT487" s="90"/>
      <c r="CU487" s="90"/>
      <c r="CV487" s="90"/>
      <c r="CW487" s="90"/>
      <c r="CX487" s="90"/>
    </row>
    <row r="488" spans="3:102" ht="23.25" x14ac:dyDescent="0.35">
      <c r="C488" s="90"/>
      <c r="D488" s="90"/>
      <c r="E488" s="90"/>
      <c r="F488" s="90"/>
      <c r="G488" s="90"/>
      <c r="H488" s="90"/>
      <c r="I488" s="90"/>
      <c r="J488" s="90"/>
      <c r="K488" s="90"/>
      <c r="L488" s="90"/>
      <c r="M488" s="90"/>
      <c r="N488" s="90"/>
      <c r="O488" s="90"/>
      <c r="P488" s="90"/>
      <c r="Q488" s="90"/>
      <c r="R488" s="90"/>
      <c r="S488" s="90"/>
      <c r="T488" s="90"/>
      <c r="U488" s="90"/>
      <c r="V488" s="90"/>
      <c r="W488" s="90"/>
      <c r="X488" s="90"/>
      <c r="Y488" s="90"/>
      <c r="Z488" s="90"/>
      <c r="AA488" s="90"/>
      <c r="AB488" s="90"/>
      <c r="AC488" s="90"/>
      <c r="AD488" s="90"/>
      <c r="AE488" s="90"/>
      <c r="AF488" s="90"/>
      <c r="AG488" s="90"/>
      <c r="AH488" s="90"/>
      <c r="AI488" s="90"/>
      <c r="AJ488" s="90"/>
      <c r="AK488" s="90"/>
      <c r="AL488" s="90"/>
      <c r="AM488" s="90"/>
      <c r="AN488" s="90"/>
      <c r="AO488" s="90"/>
      <c r="AP488" s="90"/>
      <c r="AQ488" s="90"/>
      <c r="AR488" s="90"/>
      <c r="AS488" s="90"/>
      <c r="AT488" s="90"/>
      <c r="AU488" s="90"/>
      <c r="AV488" s="90"/>
      <c r="AW488" s="90"/>
      <c r="AX488" s="90"/>
      <c r="AY488" s="90"/>
      <c r="AZ488" s="90"/>
      <c r="BA488" s="90"/>
      <c r="BB488" s="90"/>
      <c r="BC488" s="90"/>
      <c r="BD488" s="90"/>
      <c r="BE488" s="90"/>
      <c r="BF488" s="90"/>
      <c r="BG488" s="90"/>
      <c r="BH488" s="90"/>
      <c r="BI488" s="90"/>
      <c r="BJ488" s="90"/>
      <c r="BK488" s="90"/>
      <c r="BL488" s="90"/>
      <c r="BM488" s="90"/>
      <c r="BN488" s="90"/>
      <c r="BO488" s="90"/>
      <c r="BP488" s="90"/>
      <c r="BQ488" s="90"/>
      <c r="BR488" s="90"/>
      <c r="BS488" s="90"/>
      <c r="BT488" s="90"/>
      <c r="BU488" s="90"/>
      <c r="BV488" s="90"/>
      <c r="BW488" s="90"/>
      <c r="BX488" s="90"/>
      <c r="BY488" s="90"/>
      <c r="BZ488" s="90"/>
      <c r="CA488" s="90"/>
      <c r="CB488" s="90"/>
      <c r="CC488" s="90"/>
      <c r="CD488" s="90"/>
      <c r="CE488" s="90"/>
      <c r="CF488" s="90"/>
      <c r="CG488" s="90"/>
      <c r="CH488" s="90"/>
      <c r="CI488" s="90"/>
      <c r="CJ488" s="90"/>
      <c r="CK488" s="90"/>
      <c r="CL488" s="90"/>
      <c r="CM488" s="90"/>
      <c r="CN488" s="90"/>
      <c r="CO488" s="90"/>
      <c r="CP488" s="90"/>
      <c r="CQ488" s="90"/>
      <c r="CR488" s="90"/>
      <c r="CS488" s="90"/>
      <c r="CT488" s="90"/>
      <c r="CU488" s="90"/>
      <c r="CV488" s="90"/>
      <c r="CW488" s="90"/>
      <c r="CX488" s="90"/>
    </row>
    <row r="489" spans="3:102" ht="23.25" x14ac:dyDescent="0.35">
      <c r="C489" s="90"/>
      <c r="D489" s="90"/>
      <c r="E489" s="90"/>
      <c r="F489" s="90"/>
      <c r="G489" s="90"/>
      <c r="H489" s="90"/>
      <c r="I489" s="90"/>
      <c r="J489" s="90"/>
      <c r="K489" s="90"/>
      <c r="L489" s="90"/>
      <c r="M489" s="90"/>
      <c r="N489" s="90"/>
      <c r="O489" s="90"/>
      <c r="P489" s="90"/>
      <c r="Q489" s="90"/>
      <c r="R489" s="90"/>
      <c r="S489" s="90"/>
      <c r="T489" s="90"/>
      <c r="U489" s="90"/>
      <c r="V489" s="90"/>
      <c r="W489" s="90"/>
      <c r="X489" s="90"/>
      <c r="Y489" s="90"/>
      <c r="Z489" s="90"/>
      <c r="AA489" s="90"/>
      <c r="AB489" s="90"/>
      <c r="AC489" s="90"/>
      <c r="AD489" s="90"/>
      <c r="AE489" s="90"/>
      <c r="AF489" s="90"/>
      <c r="AG489" s="90"/>
      <c r="AH489" s="90"/>
      <c r="AI489" s="90"/>
      <c r="AJ489" s="90"/>
      <c r="AK489" s="90"/>
      <c r="AL489" s="90"/>
      <c r="AM489" s="90"/>
      <c r="AN489" s="90"/>
      <c r="AO489" s="90"/>
      <c r="AP489" s="90"/>
      <c r="AQ489" s="90"/>
      <c r="AR489" s="90"/>
      <c r="AS489" s="90"/>
      <c r="AT489" s="90"/>
      <c r="AU489" s="90"/>
      <c r="AV489" s="90"/>
      <c r="AW489" s="90"/>
      <c r="AX489" s="90"/>
      <c r="AY489" s="90"/>
      <c r="AZ489" s="90"/>
      <c r="BA489" s="90"/>
      <c r="BB489" s="90"/>
      <c r="BC489" s="90"/>
      <c r="BD489" s="90"/>
      <c r="BE489" s="90"/>
      <c r="BF489" s="90"/>
      <c r="BG489" s="90"/>
      <c r="BH489" s="90"/>
      <c r="BI489" s="90"/>
      <c r="BJ489" s="90"/>
      <c r="BK489" s="90"/>
      <c r="BL489" s="90"/>
      <c r="BM489" s="90"/>
      <c r="BN489" s="90"/>
      <c r="BO489" s="90"/>
      <c r="BP489" s="90"/>
      <c r="BQ489" s="90"/>
      <c r="BR489" s="90"/>
      <c r="BS489" s="90"/>
      <c r="BT489" s="90"/>
      <c r="BU489" s="90"/>
      <c r="BV489" s="90"/>
      <c r="BW489" s="90"/>
      <c r="BX489" s="90"/>
      <c r="BY489" s="90"/>
      <c r="BZ489" s="90"/>
      <c r="CA489" s="90"/>
      <c r="CB489" s="90"/>
      <c r="CC489" s="90"/>
      <c r="CD489" s="90"/>
      <c r="CE489" s="90"/>
      <c r="CF489" s="90"/>
      <c r="CG489" s="90"/>
      <c r="CH489" s="90"/>
      <c r="CI489" s="90"/>
      <c r="CJ489" s="90"/>
      <c r="CK489" s="90"/>
      <c r="CL489" s="90"/>
      <c r="CM489" s="90"/>
      <c r="CN489" s="90"/>
      <c r="CO489" s="90"/>
      <c r="CP489" s="90"/>
      <c r="CQ489" s="90"/>
      <c r="CR489" s="90"/>
      <c r="CS489" s="90"/>
      <c r="CT489" s="90"/>
      <c r="CU489" s="90"/>
      <c r="CV489" s="90"/>
      <c r="CW489" s="90"/>
      <c r="CX489" s="90"/>
    </row>
    <row r="490" spans="3:102" ht="23.25" x14ac:dyDescent="0.35"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90"/>
      <c r="N490" s="90"/>
      <c r="O490" s="90"/>
      <c r="P490" s="90"/>
      <c r="Q490" s="90"/>
      <c r="R490" s="90"/>
      <c r="S490" s="90"/>
      <c r="T490" s="90"/>
      <c r="U490" s="90"/>
      <c r="V490" s="90"/>
      <c r="W490" s="90"/>
      <c r="X490" s="90"/>
      <c r="Y490" s="90"/>
      <c r="Z490" s="90"/>
      <c r="AA490" s="90"/>
      <c r="AB490" s="90"/>
      <c r="AC490" s="90"/>
      <c r="AD490" s="90"/>
      <c r="AE490" s="90"/>
      <c r="AF490" s="90"/>
      <c r="AG490" s="90"/>
      <c r="AH490" s="90"/>
      <c r="AI490" s="90"/>
      <c r="AJ490" s="90"/>
      <c r="AK490" s="90"/>
      <c r="AL490" s="90"/>
      <c r="AM490" s="90"/>
      <c r="AN490" s="90"/>
      <c r="AO490" s="90"/>
      <c r="AP490" s="90"/>
      <c r="AQ490" s="90"/>
      <c r="AR490" s="90"/>
      <c r="AS490" s="90"/>
      <c r="AT490" s="90"/>
      <c r="AU490" s="90"/>
      <c r="AV490" s="90"/>
      <c r="AW490" s="90"/>
      <c r="AX490" s="90"/>
      <c r="AY490" s="90"/>
      <c r="AZ490" s="90"/>
      <c r="BA490" s="90"/>
      <c r="BB490" s="90"/>
      <c r="BC490" s="90"/>
      <c r="BD490" s="90"/>
      <c r="BE490" s="90"/>
      <c r="BF490" s="90"/>
      <c r="BG490" s="90"/>
      <c r="BH490" s="90"/>
      <c r="BI490" s="90"/>
      <c r="BJ490" s="90"/>
      <c r="BK490" s="90"/>
      <c r="BL490" s="90"/>
      <c r="BM490" s="90"/>
      <c r="BN490" s="90"/>
      <c r="BO490" s="90"/>
      <c r="BP490" s="90"/>
      <c r="BQ490" s="90"/>
      <c r="BR490" s="90"/>
      <c r="BS490" s="90"/>
      <c r="BT490" s="90"/>
      <c r="BU490" s="90"/>
      <c r="BV490" s="90"/>
      <c r="BW490" s="90"/>
      <c r="BX490" s="90"/>
      <c r="BY490" s="90"/>
      <c r="BZ490" s="90"/>
      <c r="CA490" s="90"/>
      <c r="CB490" s="90"/>
      <c r="CC490" s="90"/>
      <c r="CD490" s="90"/>
      <c r="CE490" s="90"/>
      <c r="CF490" s="90"/>
      <c r="CG490" s="90"/>
      <c r="CH490" s="90"/>
      <c r="CI490" s="90"/>
      <c r="CJ490" s="90"/>
      <c r="CK490" s="90"/>
      <c r="CL490" s="90"/>
      <c r="CM490" s="90"/>
      <c r="CN490" s="90"/>
      <c r="CO490" s="90"/>
      <c r="CP490" s="90"/>
      <c r="CQ490" s="90"/>
      <c r="CR490" s="90"/>
      <c r="CS490" s="90"/>
      <c r="CT490" s="90"/>
      <c r="CU490" s="90"/>
      <c r="CV490" s="90"/>
      <c r="CW490" s="90"/>
      <c r="CX490" s="90"/>
    </row>
    <row r="491" spans="3:102" ht="23.25" x14ac:dyDescent="0.35">
      <c r="C491" s="90"/>
      <c r="D491" s="90"/>
      <c r="E491" s="90"/>
      <c r="F491" s="90"/>
      <c r="G491" s="90"/>
      <c r="H491" s="90"/>
      <c r="I491" s="90"/>
      <c r="J491" s="90"/>
      <c r="K491" s="90"/>
      <c r="L491" s="90"/>
      <c r="M491" s="90"/>
      <c r="N491" s="90"/>
      <c r="O491" s="90"/>
      <c r="P491" s="90"/>
      <c r="Q491" s="90"/>
      <c r="R491" s="90"/>
      <c r="S491" s="90"/>
      <c r="T491" s="90"/>
      <c r="U491" s="90"/>
      <c r="V491" s="90"/>
      <c r="W491" s="90"/>
      <c r="X491" s="90"/>
      <c r="Y491" s="90"/>
      <c r="Z491" s="90"/>
      <c r="AA491" s="90"/>
      <c r="AB491" s="90"/>
      <c r="AC491" s="90"/>
      <c r="AD491" s="90"/>
      <c r="AE491" s="90"/>
      <c r="AF491" s="90"/>
      <c r="AG491" s="90"/>
      <c r="AH491" s="90"/>
      <c r="AI491" s="90"/>
      <c r="AJ491" s="90"/>
      <c r="AK491" s="90"/>
      <c r="AL491" s="90"/>
      <c r="AM491" s="90"/>
      <c r="AN491" s="90"/>
      <c r="AO491" s="90"/>
      <c r="AP491" s="90"/>
      <c r="AQ491" s="90"/>
      <c r="AR491" s="90"/>
      <c r="AS491" s="90"/>
      <c r="AT491" s="90"/>
      <c r="AU491" s="90"/>
      <c r="AV491" s="90"/>
      <c r="AW491" s="90"/>
      <c r="AX491" s="90"/>
      <c r="AY491" s="90"/>
      <c r="AZ491" s="90"/>
      <c r="BA491" s="90"/>
      <c r="BB491" s="90"/>
      <c r="BC491" s="90"/>
      <c r="BD491" s="90"/>
      <c r="BE491" s="90"/>
      <c r="BF491" s="90"/>
      <c r="BG491" s="90"/>
      <c r="BH491" s="90"/>
      <c r="BI491" s="90"/>
      <c r="BJ491" s="90"/>
      <c r="BK491" s="90"/>
      <c r="BL491" s="90"/>
      <c r="BM491" s="90"/>
      <c r="BN491" s="90"/>
      <c r="BO491" s="90"/>
      <c r="BP491" s="90"/>
      <c r="BQ491" s="90"/>
      <c r="BR491" s="90"/>
      <c r="BS491" s="90"/>
      <c r="BT491" s="90"/>
      <c r="BU491" s="90"/>
      <c r="BV491" s="90"/>
      <c r="BW491" s="90"/>
      <c r="BX491" s="90"/>
      <c r="BY491" s="90"/>
      <c r="BZ491" s="90"/>
      <c r="CA491" s="90"/>
      <c r="CB491" s="90"/>
      <c r="CC491" s="90"/>
      <c r="CD491" s="90"/>
      <c r="CE491" s="90"/>
      <c r="CF491" s="90"/>
      <c r="CG491" s="90"/>
      <c r="CH491" s="90"/>
      <c r="CI491" s="90"/>
      <c r="CJ491" s="90"/>
      <c r="CK491" s="90"/>
      <c r="CL491" s="90"/>
      <c r="CM491" s="90"/>
      <c r="CN491" s="90"/>
      <c r="CO491" s="90"/>
      <c r="CP491" s="90"/>
      <c r="CQ491" s="90"/>
      <c r="CR491" s="90"/>
      <c r="CS491" s="90"/>
      <c r="CT491" s="90"/>
      <c r="CU491" s="90"/>
      <c r="CV491" s="90"/>
      <c r="CW491" s="90"/>
      <c r="CX491" s="90"/>
    </row>
    <row r="492" spans="3:102" ht="23.25" x14ac:dyDescent="0.35">
      <c r="C492" s="90"/>
      <c r="D492" s="90"/>
      <c r="E492" s="90"/>
      <c r="F492" s="90"/>
      <c r="G492" s="90"/>
      <c r="H492" s="90"/>
      <c r="I492" s="90"/>
      <c r="J492" s="90"/>
      <c r="K492" s="90"/>
      <c r="L492" s="90"/>
      <c r="M492" s="90"/>
      <c r="N492" s="90"/>
      <c r="O492" s="90"/>
      <c r="P492" s="90"/>
      <c r="Q492" s="90"/>
      <c r="R492" s="90"/>
      <c r="S492" s="90"/>
      <c r="T492" s="90"/>
      <c r="U492" s="90"/>
      <c r="V492" s="90"/>
      <c r="W492" s="90"/>
      <c r="X492" s="90"/>
      <c r="Y492" s="90"/>
      <c r="Z492" s="90"/>
      <c r="AA492" s="90"/>
      <c r="AB492" s="90"/>
      <c r="AC492" s="90"/>
      <c r="AD492" s="90"/>
      <c r="AE492" s="90"/>
      <c r="AF492" s="90"/>
      <c r="AG492" s="90"/>
      <c r="AH492" s="90"/>
      <c r="AI492" s="90"/>
      <c r="AJ492" s="90"/>
      <c r="AK492" s="90"/>
      <c r="AL492" s="90"/>
      <c r="AM492" s="90"/>
      <c r="AN492" s="90"/>
      <c r="AO492" s="90"/>
      <c r="AP492" s="90"/>
      <c r="AQ492" s="90"/>
      <c r="AR492" s="90"/>
      <c r="AS492" s="90"/>
      <c r="AT492" s="90"/>
      <c r="AU492" s="90"/>
      <c r="AV492" s="90"/>
      <c r="AW492" s="90"/>
      <c r="AX492" s="90"/>
      <c r="AY492" s="90"/>
      <c r="AZ492" s="90"/>
      <c r="BA492" s="90"/>
      <c r="BB492" s="90"/>
      <c r="BC492" s="90"/>
      <c r="BD492" s="90"/>
      <c r="BE492" s="90"/>
      <c r="BF492" s="90"/>
      <c r="BG492" s="90"/>
      <c r="BH492" s="90"/>
      <c r="BI492" s="90"/>
      <c r="BJ492" s="90"/>
      <c r="BK492" s="90"/>
      <c r="BL492" s="90"/>
      <c r="BM492" s="90"/>
      <c r="BN492" s="90"/>
      <c r="BO492" s="90"/>
      <c r="BP492" s="90"/>
      <c r="BQ492" s="90"/>
      <c r="BR492" s="90"/>
      <c r="BS492" s="90"/>
      <c r="BT492" s="90"/>
      <c r="BU492" s="90"/>
      <c r="BV492" s="90"/>
      <c r="BW492" s="90"/>
      <c r="BX492" s="90"/>
      <c r="BY492" s="90"/>
      <c r="BZ492" s="90"/>
      <c r="CA492" s="90"/>
      <c r="CB492" s="90"/>
      <c r="CC492" s="90"/>
      <c r="CD492" s="90"/>
      <c r="CE492" s="90"/>
      <c r="CF492" s="90"/>
      <c r="CG492" s="90"/>
      <c r="CH492" s="90"/>
      <c r="CI492" s="90"/>
      <c r="CJ492" s="90"/>
      <c r="CK492" s="90"/>
      <c r="CL492" s="90"/>
      <c r="CM492" s="90"/>
      <c r="CN492" s="90"/>
      <c r="CO492" s="90"/>
      <c r="CP492" s="90"/>
      <c r="CQ492" s="90"/>
      <c r="CR492" s="90"/>
      <c r="CS492" s="90"/>
      <c r="CT492" s="90"/>
      <c r="CU492" s="90"/>
      <c r="CV492" s="90"/>
      <c r="CW492" s="90"/>
      <c r="CX492" s="90"/>
    </row>
    <row r="493" spans="3:102" ht="23.25" x14ac:dyDescent="0.35">
      <c r="C493" s="90"/>
      <c r="D493" s="90"/>
      <c r="E493" s="90"/>
      <c r="F493" s="90"/>
      <c r="G493" s="90"/>
      <c r="H493" s="90"/>
      <c r="I493" s="90"/>
      <c r="J493" s="90"/>
      <c r="K493" s="90"/>
      <c r="L493" s="90"/>
      <c r="M493" s="90"/>
      <c r="N493" s="90"/>
      <c r="O493" s="90"/>
      <c r="P493" s="90"/>
      <c r="Q493" s="90"/>
      <c r="R493" s="90"/>
      <c r="S493" s="90"/>
      <c r="T493" s="90"/>
      <c r="U493" s="90"/>
      <c r="V493" s="90"/>
      <c r="W493" s="90"/>
      <c r="X493" s="90"/>
      <c r="Y493" s="90"/>
      <c r="Z493" s="90"/>
      <c r="AA493" s="90"/>
      <c r="AB493" s="90"/>
      <c r="AC493" s="90"/>
      <c r="AD493" s="90"/>
      <c r="AE493" s="90"/>
      <c r="AF493" s="90"/>
      <c r="AG493" s="90"/>
      <c r="AH493" s="90"/>
      <c r="AI493" s="90"/>
      <c r="AJ493" s="90"/>
      <c r="AK493" s="90"/>
      <c r="AL493" s="90"/>
      <c r="AM493" s="90"/>
      <c r="AN493" s="90"/>
      <c r="AO493" s="90"/>
      <c r="AP493" s="90"/>
      <c r="AQ493" s="90"/>
      <c r="AR493" s="90"/>
      <c r="AS493" s="90"/>
      <c r="AT493" s="90"/>
      <c r="AU493" s="90"/>
      <c r="AV493" s="90"/>
      <c r="AW493" s="90"/>
      <c r="AX493" s="90"/>
      <c r="AY493" s="90"/>
      <c r="AZ493" s="90"/>
      <c r="BA493" s="90"/>
      <c r="BB493" s="90"/>
      <c r="BC493" s="90"/>
      <c r="BD493" s="90"/>
      <c r="BE493" s="90"/>
      <c r="BF493" s="90"/>
      <c r="BG493" s="90"/>
      <c r="BH493" s="90"/>
      <c r="BI493" s="90"/>
      <c r="BJ493" s="90"/>
      <c r="BK493" s="90"/>
      <c r="BL493" s="90"/>
      <c r="BM493" s="90"/>
      <c r="BN493" s="90"/>
      <c r="BO493" s="90"/>
      <c r="BP493" s="90"/>
      <c r="BQ493" s="90"/>
      <c r="BR493" s="90"/>
      <c r="BS493" s="90"/>
      <c r="BT493" s="90"/>
      <c r="BU493" s="90"/>
      <c r="BV493" s="90"/>
      <c r="BW493" s="90"/>
      <c r="BX493" s="90"/>
      <c r="BY493" s="90"/>
      <c r="BZ493" s="90"/>
      <c r="CA493" s="90"/>
      <c r="CB493" s="90"/>
      <c r="CC493" s="90"/>
      <c r="CD493" s="90"/>
      <c r="CE493" s="90"/>
      <c r="CF493" s="90"/>
      <c r="CG493" s="90"/>
      <c r="CH493" s="90"/>
      <c r="CI493" s="90"/>
      <c r="CJ493" s="90"/>
      <c r="CK493" s="90"/>
      <c r="CL493" s="90"/>
      <c r="CM493" s="90"/>
      <c r="CN493" s="90"/>
      <c r="CO493" s="90"/>
      <c r="CP493" s="90"/>
      <c r="CQ493" s="90"/>
      <c r="CR493" s="90"/>
      <c r="CS493" s="90"/>
      <c r="CT493" s="90"/>
      <c r="CU493" s="90"/>
      <c r="CV493" s="90"/>
      <c r="CW493" s="90"/>
      <c r="CX493" s="90"/>
    </row>
    <row r="494" spans="3:102" ht="23.25" x14ac:dyDescent="0.35">
      <c r="C494" s="90"/>
      <c r="D494" s="90"/>
      <c r="E494" s="90"/>
      <c r="F494" s="90"/>
      <c r="G494" s="90"/>
      <c r="H494" s="90"/>
      <c r="I494" s="90"/>
      <c r="J494" s="90"/>
      <c r="K494" s="90"/>
      <c r="L494" s="90"/>
      <c r="M494" s="90"/>
      <c r="N494" s="90"/>
      <c r="O494" s="90"/>
      <c r="P494" s="90"/>
      <c r="Q494" s="90"/>
      <c r="R494" s="90"/>
      <c r="S494" s="90"/>
      <c r="T494" s="90"/>
      <c r="U494" s="90"/>
      <c r="V494" s="90"/>
      <c r="W494" s="90"/>
      <c r="X494" s="90"/>
      <c r="Y494" s="90"/>
      <c r="Z494" s="90"/>
      <c r="AA494" s="90"/>
      <c r="AB494" s="90"/>
      <c r="AC494" s="90"/>
      <c r="AD494" s="90"/>
      <c r="AE494" s="90"/>
      <c r="AF494" s="90"/>
      <c r="AG494" s="90"/>
      <c r="AH494" s="90"/>
      <c r="AI494" s="90"/>
      <c r="AJ494" s="90"/>
      <c r="AK494" s="90"/>
      <c r="AL494" s="90"/>
      <c r="AM494" s="90"/>
      <c r="AN494" s="90"/>
      <c r="AO494" s="90"/>
      <c r="AP494" s="90"/>
      <c r="AQ494" s="90"/>
      <c r="AR494" s="90"/>
      <c r="AS494" s="90"/>
      <c r="AT494" s="90"/>
      <c r="AU494" s="90"/>
      <c r="AV494" s="90"/>
      <c r="AW494" s="90"/>
      <c r="AX494" s="90"/>
      <c r="AY494" s="90"/>
      <c r="AZ494" s="90"/>
      <c r="BA494" s="90"/>
      <c r="BB494" s="90"/>
      <c r="BC494" s="90"/>
      <c r="BD494" s="90"/>
      <c r="BE494" s="90"/>
      <c r="BF494" s="90"/>
      <c r="BG494" s="90"/>
      <c r="BH494" s="90"/>
      <c r="BI494" s="90"/>
      <c r="BJ494" s="90"/>
      <c r="BK494" s="90"/>
      <c r="BL494" s="90"/>
      <c r="BM494" s="90"/>
      <c r="BN494" s="90"/>
      <c r="BO494" s="90"/>
      <c r="BP494" s="90"/>
      <c r="BQ494" s="90"/>
      <c r="BR494" s="90"/>
      <c r="BS494" s="90"/>
      <c r="BT494" s="90"/>
      <c r="BU494" s="90"/>
      <c r="BV494" s="90"/>
      <c r="BW494" s="90"/>
      <c r="BX494" s="90"/>
      <c r="BY494" s="90"/>
      <c r="BZ494" s="90"/>
      <c r="CA494" s="90"/>
      <c r="CB494" s="90"/>
      <c r="CC494" s="90"/>
      <c r="CD494" s="90"/>
      <c r="CE494" s="90"/>
      <c r="CF494" s="90"/>
      <c r="CG494" s="90"/>
      <c r="CH494" s="90"/>
      <c r="CI494" s="90"/>
      <c r="CJ494" s="90"/>
      <c r="CK494" s="90"/>
      <c r="CL494" s="90"/>
      <c r="CM494" s="90"/>
      <c r="CN494" s="90"/>
      <c r="CO494" s="90"/>
      <c r="CP494" s="90"/>
      <c r="CQ494" s="90"/>
      <c r="CR494" s="90"/>
      <c r="CS494" s="90"/>
      <c r="CT494" s="90"/>
      <c r="CU494" s="90"/>
      <c r="CV494" s="90"/>
      <c r="CW494" s="90"/>
      <c r="CX494" s="90"/>
    </row>
    <row r="495" spans="3:102" ht="23.25" x14ac:dyDescent="0.35">
      <c r="C495" s="90"/>
      <c r="D495" s="90"/>
      <c r="E495" s="90"/>
      <c r="F495" s="90"/>
      <c r="G495" s="90"/>
      <c r="H495" s="90"/>
      <c r="I495" s="90"/>
      <c r="J495" s="90"/>
      <c r="K495" s="90"/>
      <c r="L495" s="90"/>
      <c r="M495" s="90"/>
      <c r="N495" s="90"/>
      <c r="O495" s="90"/>
      <c r="P495" s="90"/>
      <c r="Q495" s="90"/>
      <c r="R495" s="90"/>
      <c r="S495" s="90"/>
      <c r="T495" s="90"/>
      <c r="U495" s="90"/>
      <c r="V495" s="90"/>
      <c r="W495" s="90"/>
      <c r="X495" s="90"/>
      <c r="Y495" s="90"/>
      <c r="Z495" s="90"/>
      <c r="AA495" s="90"/>
      <c r="AB495" s="90"/>
      <c r="AC495" s="90"/>
      <c r="AD495" s="90"/>
      <c r="AE495" s="90"/>
      <c r="AF495" s="90"/>
      <c r="AG495" s="90"/>
      <c r="AH495" s="90"/>
      <c r="AI495" s="90"/>
      <c r="AJ495" s="90"/>
      <c r="AK495" s="90"/>
      <c r="AL495" s="90"/>
      <c r="AM495" s="90"/>
      <c r="AN495" s="90"/>
      <c r="AO495" s="90"/>
      <c r="AP495" s="90"/>
      <c r="AQ495" s="90"/>
      <c r="AR495" s="90"/>
      <c r="AS495" s="90"/>
      <c r="AT495" s="90"/>
      <c r="AU495" s="90"/>
      <c r="AV495" s="90"/>
      <c r="AW495" s="90"/>
      <c r="AX495" s="90"/>
      <c r="AY495" s="90"/>
      <c r="AZ495" s="90"/>
      <c r="BA495" s="90"/>
      <c r="BB495" s="90"/>
      <c r="BC495" s="90"/>
      <c r="BD495" s="90"/>
      <c r="BE495" s="90"/>
      <c r="BF495" s="90"/>
      <c r="BG495" s="90"/>
      <c r="BH495" s="90"/>
      <c r="BI495" s="90"/>
      <c r="BJ495" s="90"/>
      <c r="BK495" s="90"/>
      <c r="BL495" s="90"/>
      <c r="BM495" s="90"/>
      <c r="BN495" s="90"/>
      <c r="BO495" s="90"/>
      <c r="BP495" s="90"/>
      <c r="BQ495" s="90"/>
      <c r="BR495" s="90"/>
      <c r="BS495" s="90"/>
      <c r="BT495" s="90"/>
      <c r="BU495" s="90"/>
      <c r="BV495" s="90"/>
      <c r="BW495" s="90"/>
      <c r="BX495" s="90"/>
      <c r="BY495" s="90"/>
      <c r="BZ495" s="90"/>
      <c r="CA495" s="90"/>
      <c r="CB495" s="90"/>
      <c r="CC495" s="90"/>
      <c r="CD495" s="90"/>
      <c r="CE495" s="90"/>
      <c r="CF495" s="90"/>
      <c r="CG495" s="90"/>
      <c r="CH495" s="90"/>
      <c r="CI495" s="90"/>
      <c r="CJ495" s="90"/>
      <c r="CK495" s="90"/>
      <c r="CL495" s="90"/>
      <c r="CM495" s="90"/>
      <c r="CN495" s="90"/>
      <c r="CO495" s="90"/>
      <c r="CP495" s="90"/>
      <c r="CQ495" s="90"/>
      <c r="CR495" s="90"/>
      <c r="CS495" s="90"/>
      <c r="CT495" s="90"/>
      <c r="CU495" s="90"/>
      <c r="CV495" s="90"/>
      <c r="CW495" s="90"/>
      <c r="CX495" s="90"/>
    </row>
    <row r="496" spans="3:102" ht="23.25" x14ac:dyDescent="0.35">
      <c r="C496" s="90"/>
      <c r="D496" s="90"/>
      <c r="E496" s="90"/>
      <c r="F496" s="90"/>
      <c r="G496" s="90"/>
      <c r="H496" s="90"/>
      <c r="I496" s="90"/>
      <c r="J496" s="90"/>
      <c r="K496" s="90"/>
      <c r="L496" s="90"/>
      <c r="M496" s="90"/>
      <c r="N496" s="90"/>
      <c r="O496" s="90"/>
      <c r="P496" s="90"/>
      <c r="Q496" s="90"/>
      <c r="R496" s="90"/>
      <c r="S496" s="90"/>
      <c r="T496" s="90"/>
      <c r="U496" s="90"/>
      <c r="V496" s="90"/>
      <c r="W496" s="90"/>
      <c r="X496" s="90"/>
      <c r="Y496" s="90"/>
      <c r="Z496" s="90"/>
      <c r="AA496" s="90"/>
      <c r="AB496" s="90"/>
      <c r="AC496" s="90"/>
      <c r="AD496" s="90"/>
      <c r="AE496" s="90"/>
      <c r="AF496" s="90"/>
      <c r="AG496" s="90"/>
      <c r="AH496" s="90"/>
      <c r="AI496" s="90"/>
      <c r="AJ496" s="90"/>
      <c r="AK496" s="90"/>
      <c r="AL496" s="90"/>
      <c r="AM496" s="90"/>
      <c r="AN496" s="90"/>
      <c r="AO496" s="90"/>
      <c r="AP496" s="90"/>
      <c r="AQ496" s="90"/>
      <c r="AR496" s="90"/>
      <c r="AS496" s="90"/>
      <c r="AT496" s="90"/>
      <c r="AU496" s="90"/>
      <c r="AV496" s="90"/>
      <c r="AW496" s="90"/>
      <c r="AX496" s="90"/>
      <c r="AY496" s="90"/>
      <c r="AZ496" s="90"/>
      <c r="BA496" s="90"/>
      <c r="BB496" s="90"/>
      <c r="BC496" s="90"/>
      <c r="BD496" s="90"/>
      <c r="BE496" s="90"/>
      <c r="BF496" s="90"/>
      <c r="BG496" s="90"/>
      <c r="BH496" s="90"/>
      <c r="BI496" s="90"/>
      <c r="BJ496" s="90"/>
      <c r="BK496" s="90"/>
      <c r="BL496" s="90"/>
      <c r="BM496" s="90"/>
      <c r="BN496" s="90"/>
      <c r="BO496" s="90"/>
      <c r="BP496" s="90"/>
      <c r="BQ496" s="90"/>
      <c r="BR496" s="90"/>
      <c r="BS496" s="90"/>
      <c r="BT496" s="90"/>
      <c r="BU496" s="90"/>
      <c r="BV496" s="90"/>
      <c r="BW496" s="90"/>
      <c r="BX496" s="90"/>
      <c r="BY496" s="90"/>
      <c r="BZ496" s="90"/>
      <c r="CA496" s="90"/>
      <c r="CB496" s="90"/>
      <c r="CC496" s="90"/>
      <c r="CD496" s="90"/>
      <c r="CE496" s="90"/>
      <c r="CF496" s="90"/>
      <c r="CG496" s="90"/>
      <c r="CH496" s="90"/>
      <c r="CI496" s="90"/>
      <c r="CJ496" s="90"/>
      <c r="CK496" s="90"/>
      <c r="CL496" s="90"/>
      <c r="CM496" s="90"/>
      <c r="CN496" s="90"/>
      <c r="CO496" s="90"/>
      <c r="CP496" s="90"/>
      <c r="CQ496" s="90"/>
      <c r="CR496" s="90"/>
      <c r="CS496" s="90"/>
      <c r="CT496" s="90"/>
      <c r="CU496" s="90"/>
      <c r="CV496" s="90"/>
      <c r="CW496" s="90"/>
      <c r="CX496" s="90"/>
    </row>
    <row r="497" spans="3:102" ht="23.25" x14ac:dyDescent="0.35">
      <c r="C497" s="90"/>
      <c r="D497" s="90"/>
      <c r="E497" s="90"/>
      <c r="F497" s="90"/>
      <c r="G497" s="90"/>
      <c r="H497" s="90"/>
      <c r="I497" s="90"/>
      <c r="J497" s="90"/>
      <c r="K497" s="90"/>
      <c r="L497" s="90"/>
      <c r="M497" s="90"/>
      <c r="N497" s="90"/>
      <c r="O497" s="90"/>
      <c r="P497" s="90"/>
      <c r="Q497" s="90"/>
      <c r="R497" s="90"/>
      <c r="S497" s="90"/>
      <c r="T497" s="90"/>
      <c r="U497" s="90"/>
      <c r="V497" s="90"/>
      <c r="W497" s="90"/>
      <c r="X497" s="90"/>
      <c r="Y497" s="90"/>
      <c r="Z497" s="90"/>
      <c r="AA497" s="90"/>
      <c r="AB497" s="90"/>
      <c r="AC497" s="90"/>
      <c r="AD497" s="90"/>
      <c r="AE497" s="90"/>
      <c r="AF497" s="90"/>
      <c r="AG497" s="90"/>
      <c r="AH497" s="90"/>
      <c r="AI497" s="90"/>
      <c r="AJ497" s="90"/>
      <c r="AK497" s="90"/>
      <c r="AL497" s="90"/>
      <c r="AM497" s="90"/>
      <c r="AN497" s="90"/>
      <c r="AO497" s="90"/>
      <c r="AP497" s="90"/>
      <c r="AQ497" s="90"/>
      <c r="AR497" s="90"/>
      <c r="AS497" s="90"/>
      <c r="AT497" s="90"/>
      <c r="AU497" s="90"/>
      <c r="AV497" s="90"/>
      <c r="AW497" s="90"/>
      <c r="AX497" s="90"/>
      <c r="AY497" s="90"/>
      <c r="AZ497" s="90"/>
      <c r="BA497" s="90"/>
      <c r="BB497" s="90"/>
      <c r="BC497" s="90"/>
      <c r="BD497" s="90"/>
      <c r="BE497" s="90"/>
      <c r="BF497" s="90"/>
      <c r="BG497" s="90"/>
      <c r="BH497" s="90"/>
      <c r="BI497" s="90"/>
      <c r="BJ497" s="90"/>
      <c r="BK497" s="90"/>
      <c r="BL497" s="90"/>
      <c r="BM497" s="90"/>
      <c r="BN497" s="90"/>
      <c r="BO497" s="90"/>
      <c r="BP497" s="90"/>
      <c r="BQ497" s="90"/>
      <c r="BR497" s="90"/>
      <c r="BS497" s="90"/>
      <c r="BT497" s="90"/>
      <c r="BU497" s="90"/>
      <c r="BV497" s="90"/>
      <c r="BW497" s="90"/>
      <c r="BX497" s="90"/>
      <c r="BY497" s="90"/>
      <c r="BZ497" s="90"/>
      <c r="CA497" s="90"/>
      <c r="CB497" s="90"/>
      <c r="CC497" s="90"/>
      <c r="CD497" s="90"/>
      <c r="CE497" s="90"/>
      <c r="CF497" s="90"/>
      <c r="CG497" s="90"/>
      <c r="CH497" s="90"/>
      <c r="CI497" s="90"/>
      <c r="CJ497" s="90"/>
      <c r="CK497" s="90"/>
      <c r="CL497" s="90"/>
      <c r="CM497" s="90"/>
      <c r="CN497" s="90"/>
      <c r="CO497" s="90"/>
      <c r="CP497" s="90"/>
      <c r="CQ497" s="90"/>
      <c r="CR497" s="90"/>
      <c r="CS497" s="90"/>
      <c r="CT497" s="90"/>
      <c r="CU497" s="90"/>
      <c r="CV497" s="90"/>
      <c r="CW497" s="90"/>
      <c r="CX497" s="90"/>
    </row>
    <row r="498" spans="3:102" ht="23.25" x14ac:dyDescent="0.35">
      <c r="C498" s="90"/>
      <c r="D498" s="90"/>
      <c r="E498" s="90"/>
      <c r="F498" s="90"/>
      <c r="G498" s="90"/>
      <c r="H498" s="90"/>
      <c r="I498" s="90"/>
      <c r="J498" s="90"/>
      <c r="K498" s="90"/>
      <c r="L498" s="90"/>
      <c r="M498" s="90"/>
      <c r="N498" s="90"/>
      <c r="O498" s="90"/>
      <c r="P498" s="90"/>
      <c r="Q498" s="90"/>
      <c r="R498" s="90"/>
      <c r="S498" s="90"/>
      <c r="T498" s="90"/>
      <c r="U498" s="90"/>
      <c r="V498" s="90"/>
      <c r="W498" s="90"/>
      <c r="X498" s="90"/>
      <c r="Y498" s="90"/>
      <c r="Z498" s="90"/>
      <c r="AA498" s="90"/>
      <c r="AB498" s="90"/>
      <c r="AC498" s="90"/>
      <c r="AD498" s="90"/>
      <c r="AE498" s="90"/>
      <c r="AF498" s="90"/>
      <c r="AG498" s="90"/>
      <c r="AH498" s="90"/>
      <c r="AI498" s="90"/>
      <c r="AJ498" s="90"/>
      <c r="AK498" s="90"/>
      <c r="AL498" s="90"/>
      <c r="AM498" s="90"/>
      <c r="AN498" s="90"/>
      <c r="AO498" s="90"/>
      <c r="AP498" s="90"/>
      <c r="AQ498" s="90"/>
      <c r="AR498" s="90"/>
      <c r="AS498" s="90"/>
      <c r="AT498" s="90"/>
      <c r="AU498" s="90"/>
      <c r="AV498" s="90"/>
      <c r="AW498" s="90"/>
      <c r="AX498" s="90"/>
      <c r="AY498" s="90"/>
      <c r="AZ498" s="90"/>
      <c r="BA498" s="90"/>
      <c r="BB498" s="90"/>
      <c r="BC498" s="90"/>
      <c r="BD498" s="90"/>
      <c r="BE498" s="90"/>
      <c r="BF498" s="90"/>
      <c r="BG498" s="90"/>
      <c r="BH498" s="90"/>
      <c r="BI498" s="90"/>
      <c r="BJ498" s="90"/>
      <c r="BK498" s="90"/>
      <c r="BL498" s="90"/>
      <c r="BM498" s="90"/>
      <c r="BN498" s="90"/>
      <c r="BO498" s="90"/>
      <c r="BP498" s="90"/>
      <c r="BQ498" s="90"/>
      <c r="BR498" s="90"/>
      <c r="BS498" s="90"/>
      <c r="BT498" s="90"/>
      <c r="BU498" s="90"/>
      <c r="BV498" s="90"/>
      <c r="BW498" s="90"/>
      <c r="BX498" s="90"/>
      <c r="BY498" s="90"/>
      <c r="BZ498" s="90"/>
      <c r="CA498" s="90"/>
      <c r="CB498" s="90"/>
      <c r="CC498" s="90"/>
      <c r="CD498" s="90"/>
      <c r="CE498" s="90"/>
      <c r="CF498" s="90"/>
      <c r="CG498" s="90"/>
      <c r="CH498" s="90"/>
      <c r="CI498" s="90"/>
      <c r="CJ498" s="90"/>
      <c r="CK498" s="90"/>
      <c r="CL498" s="90"/>
      <c r="CM498" s="90"/>
      <c r="CN498" s="90"/>
      <c r="CO498" s="90"/>
      <c r="CP498" s="90"/>
      <c r="CQ498" s="90"/>
      <c r="CR498" s="90"/>
      <c r="CS498" s="90"/>
      <c r="CT498" s="90"/>
      <c r="CU498" s="90"/>
      <c r="CV498" s="90"/>
      <c r="CW498" s="90"/>
      <c r="CX498" s="90"/>
    </row>
    <row r="499" spans="3:102" ht="23.25" x14ac:dyDescent="0.35">
      <c r="C499" s="90"/>
      <c r="D499" s="90"/>
      <c r="E499" s="90"/>
      <c r="F499" s="90"/>
      <c r="G499" s="90"/>
      <c r="H499" s="90"/>
      <c r="I499" s="90"/>
      <c r="J499" s="90"/>
      <c r="K499" s="90"/>
      <c r="L499" s="90"/>
      <c r="M499" s="90"/>
      <c r="N499" s="90"/>
      <c r="O499" s="90"/>
      <c r="P499" s="90"/>
      <c r="Q499" s="90"/>
      <c r="R499" s="90"/>
      <c r="S499" s="90"/>
      <c r="T499" s="90"/>
      <c r="U499" s="90"/>
      <c r="V499" s="90"/>
      <c r="W499" s="90"/>
      <c r="X499" s="90"/>
      <c r="Y499" s="90"/>
      <c r="Z499" s="90"/>
      <c r="AA499" s="90"/>
      <c r="AB499" s="90"/>
      <c r="AC499" s="90"/>
      <c r="AD499" s="90"/>
      <c r="AE499" s="90"/>
      <c r="AF499" s="90"/>
      <c r="AG499" s="90"/>
      <c r="AH499" s="90"/>
      <c r="AI499" s="90"/>
      <c r="AJ499" s="90"/>
      <c r="AK499" s="90"/>
      <c r="AL499" s="90"/>
      <c r="AM499" s="90"/>
      <c r="AN499" s="90"/>
      <c r="AO499" s="90"/>
      <c r="AP499" s="90"/>
      <c r="AQ499" s="90"/>
      <c r="AR499" s="90"/>
      <c r="AS499" s="90"/>
      <c r="AT499" s="90"/>
      <c r="AU499" s="90"/>
      <c r="AV499" s="90"/>
      <c r="AW499" s="90"/>
      <c r="AX499" s="90"/>
      <c r="AY499" s="90"/>
      <c r="AZ499" s="90"/>
      <c r="BA499" s="90"/>
      <c r="BB499" s="90"/>
      <c r="BC499" s="90"/>
      <c r="BD499" s="90"/>
      <c r="BE499" s="90"/>
      <c r="BF499" s="90"/>
      <c r="BG499" s="90"/>
      <c r="BH499" s="90"/>
      <c r="BI499" s="90"/>
      <c r="BJ499" s="90"/>
      <c r="BK499" s="90"/>
      <c r="BL499" s="90"/>
      <c r="BM499" s="90"/>
      <c r="BN499" s="90"/>
      <c r="BO499" s="90"/>
      <c r="BP499" s="90"/>
      <c r="BQ499" s="90"/>
      <c r="BR499" s="90"/>
      <c r="BS499" s="90"/>
      <c r="BT499" s="90"/>
      <c r="BU499" s="90"/>
      <c r="BV499" s="90"/>
      <c r="BW499" s="90"/>
      <c r="BX499" s="90"/>
      <c r="BY499" s="90"/>
      <c r="BZ499" s="90"/>
      <c r="CA499" s="90"/>
      <c r="CB499" s="90"/>
      <c r="CC499" s="90"/>
      <c r="CD499" s="90"/>
      <c r="CE499" s="90"/>
      <c r="CF499" s="90"/>
      <c r="CG499" s="90"/>
      <c r="CH499" s="90"/>
      <c r="CI499" s="90"/>
      <c r="CJ499" s="90"/>
      <c r="CK499" s="90"/>
      <c r="CL499" s="90"/>
      <c r="CM499" s="90"/>
      <c r="CN499" s="90"/>
      <c r="CO499" s="90"/>
      <c r="CP499" s="90"/>
      <c r="CQ499" s="90"/>
      <c r="CR499" s="90"/>
      <c r="CS499" s="90"/>
      <c r="CT499" s="90"/>
      <c r="CU499" s="90"/>
      <c r="CV499" s="90"/>
      <c r="CW499" s="90"/>
      <c r="CX499" s="90"/>
    </row>
    <row r="500" spans="3:102" ht="23.25" x14ac:dyDescent="0.35">
      <c r="C500" s="90"/>
      <c r="D500" s="90"/>
      <c r="E500" s="90"/>
      <c r="F500" s="90"/>
      <c r="G500" s="90"/>
      <c r="H500" s="90"/>
      <c r="I500" s="90"/>
      <c r="J500" s="90"/>
      <c r="K500" s="90"/>
      <c r="L500" s="90"/>
      <c r="M500" s="90"/>
      <c r="N500" s="90"/>
      <c r="O500" s="90"/>
      <c r="P500" s="90"/>
      <c r="Q500" s="90"/>
      <c r="R500" s="90"/>
      <c r="S500" s="90"/>
      <c r="T500" s="90"/>
      <c r="U500" s="90"/>
      <c r="V500" s="90"/>
      <c r="W500" s="90"/>
      <c r="X500" s="90"/>
      <c r="Y500" s="90"/>
      <c r="Z500" s="90"/>
      <c r="AA500" s="90"/>
      <c r="AB500" s="90"/>
      <c r="AC500" s="90"/>
      <c r="AD500" s="90"/>
      <c r="AE500" s="90"/>
      <c r="AF500" s="90"/>
      <c r="AG500" s="90"/>
      <c r="AH500" s="90"/>
      <c r="AI500" s="90"/>
      <c r="AJ500" s="90"/>
      <c r="AK500" s="90"/>
      <c r="AL500" s="90"/>
      <c r="AM500" s="90"/>
      <c r="AN500" s="90"/>
      <c r="AO500" s="90"/>
      <c r="AP500" s="90"/>
      <c r="AQ500" s="90"/>
      <c r="AR500" s="90"/>
      <c r="AS500" s="90"/>
      <c r="AT500" s="90"/>
      <c r="AU500" s="90"/>
      <c r="AV500" s="90"/>
      <c r="AW500" s="90"/>
      <c r="AX500" s="90"/>
      <c r="AY500" s="90"/>
      <c r="AZ500" s="90"/>
      <c r="BA500" s="90"/>
      <c r="BB500" s="90"/>
      <c r="BC500" s="90"/>
      <c r="BD500" s="90"/>
      <c r="BE500" s="90"/>
      <c r="BF500" s="90"/>
      <c r="BG500" s="90"/>
      <c r="BH500" s="90"/>
      <c r="BI500" s="90"/>
      <c r="BJ500" s="90"/>
      <c r="BK500" s="90"/>
      <c r="BL500" s="90"/>
      <c r="BM500" s="90"/>
      <c r="BN500" s="90"/>
      <c r="BO500" s="90"/>
      <c r="BP500" s="90"/>
      <c r="BQ500" s="90"/>
      <c r="BR500" s="90"/>
      <c r="BS500" s="90"/>
      <c r="BT500" s="90"/>
      <c r="BU500" s="90"/>
      <c r="BV500" s="90"/>
      <c r="BW500" s="90"/>
      <c r="BX500" s="90"/>
      <c r="BY500" s="90"/>
      <c r="BZ500" s="90"/>
      <c r="CA500" s="90"/>
      <c r="CB500" s="90"/>
      <c r="CC500" s="90"/>
      <c r="CD500" s="90"/>
      <c r="CE500" s="90"/>
      <c r="CF500" s="90"/>
      <c r="CG500" s="90"/>
      <c r="CH500" s="90"/>
      <c r="CI500" s="90"/>
      <c r="CJ500" s="90"/>
      <c r="CK500" s="90"/>
      <c r="CL500" s="90"/>
      <c r="CM500" s="90"/>
      <c r="CN500" s="90"/>
      <c r="CO500" s="90"/>
      <c r="CP500" s="90"/>
      <c r="CQ500" s="90"/>
      <c r="CR500" s="90"/>
      <c r="CS500" s="90"/>
      <c r="CT500" s="90"/>
      <c r="CU500" s="90"/>
      <c r="CV500" s="90"/>
      <c r="CW500" s="90"/>
      <c r="CX500" s="90"/>
    </row>
    <row r="501" spans="3:102" ht="23.25" x14ac:dyDescent="0.35">
      <c r="C501" s="90"/>
      <c r="D501" s="90"/>
      <c r="E501" s="90"/>
      <c r="F501" s="90"/>
      <c r="G501" s="90"/>
      <c r="H501" s="90"/>
      <c r="I501" s="90"/>
      <c r="J501" s="90"/>
      <c r="K501" s="90"/>
      <c r="L501" s="90"/>
      <c r="M501" s="90"/>
      <c r="N501" s="90"/>
      <c r="O501" s="90"/>
      <c r="P501" s="90"/>
      <c r="Q501" s="90"/>
      <c r="R501" s="90"/>
      <c r="S501" s="90"/>
      <c r="T501" s="90"/>
      <c r="U501" s="90"/>
      <c r="V501" s="90"/>
      <c r="W501" s="90"/>
      <c r="X501" s="90"/>
      <c r="Y501" s="90"/>
      <c r="Z501" s="90"/>
      <c r="AA501" s="90"/>
      <c r="AB501" s="90"/>
      <c r="AC501" s="90"/>
      <c r="AD501" s="90"/>
      <c r="AE501" s="90"/>
      <c r="AF501" s="90"/>
      <c r="AG501" s="90"/>
      <c r="AH501" s="90"/>
      <c r="AI501" s="90"/>
      <c r="AJ501" s="90"/>
      <c r="AK501" s="90"/>
      <c r="AL501" s="90"/>
      <c r="AM501" s="90"/>
      <c r="AN501" s="90"/>
      <c r="AO501" s="90"/>
      <c r="AP501" s="90"/>
      <c r="AQ501" s="90"/>
      <c r="AR501" s="90"/>
      <c r="AS501" s="90"/>
      <c r="AT501" s="90"/>
      <c r="AU501" s="90"/>
      <c r="AV501" s="90"/>
      <c r="AW501" s="90"/>
      <c r="AX501" s="90"/>
      <c r="AY501" s="90"/>
      <c r="AZ501" s="90"/>
      <c r="BA501" s="90"/>
      <c r="BB501" s="90"/>
      <c r="BC501" s="90"/>
      <c r="BD501" s="90"/>
      <c r="BE501" s="90"/>
      <c r="BF501" s="90"/>
      <c r="BG501" s="90"/>
      <c r="BH501" s="90"/>
      <c r="BI501" s="90"/>
      <c r="BJ501" s="90"/>
      <c r="BK501" s="90"/>
      <c r="BL501" s="90"/>
      <c r="BM501" s="90"/>
      <c r="BN501" s="90"/>
      <c r="BO501" s="90"/>
      <c r="BP501" s="90"/>
      <c r="BQ501" s="90"/>
      <c r="BR501" s="90"/>
      <c r="BS501" s="90"/>
      <c r="BT501" s="90"/>
      <c r="BU501" s="90"/>
      <c r="BV501" s="90"/>
      <c r="BW501" s="90"/>
      <c r="BX501" s="90"/>
      <c r="BY501" s="90"/>
      <c r="BZ501" s="90"/>
      <c r="CA501" s="90"/>
      <c r="CB501" s="90"/>
      <c r="CC501" s="90"/>
      <c r="CD501" s="90"/>
      <c r="CE501" s="90"/>
      <c r="CF501" s="90"/>
      <c r="CG501" s="90"/>
      <c r="CH501" s="90"/>
      <c r="CI501" s="90"/>
      <c r="CJ501" s="90"/>
      <c r="CK501" s="90"/>
      <c r="CL501" s="90"/>
      <c r="CM501" s="90"/>
      <c r="CN501" s="90"/>
      <c r="CO501" s="90"/>
      <c r="CP501" s="90"/>
      <c r="CQ501" s="90"/>
      <c r="CR501" s="90"/>
      <c r="CS501" s="90"/>
      <c r="CT501" s="90"/>
      <c r="CU501" s="90"/>
      <c r="CV501" s="90"/>
      <c r="CW501" s="90"/>
      <c r="CX501" s="90"/>
    </row>
    <row r="502" spans="3:102" ht="23.25" x14ac:dyDescent="0.35">
      <c r="C502" s="90"/>
      <c r="D502" s="90"/>
      <c r="E502" s="90"/>
      <c r="F502" s="90"/>
      <c r="G502" s="90"/>
      <c r="H502" s="90"/>
      <c r="I502" s="90"/>
      <c r="J502" s="90"/>
      <c r="K502" s="90"/>
      <c r="L502" s="90"/>
      <c r="M502" s="90"/>
      <c r="N502" s="90"/>
      <c r="O502" s="90"/>
      <c r="P502" s="90"/>
      <c r="Q502" s="90"/>
      <c r="R502" s="90"/>
      <c r="S502" s="90"/>
      <c r="T502" s="90"/>
      <c r="U502" s="90"/>
      <c r="V502" s="90"/>
      <c r="W502" s="90"/>
      <c r="X502" s="90"/>
      <c r="Y502" s="90"/>
      <c r="Z502" s="90"/>
      <c r="AA502" s="90"/>
      <c r="AB502" s="90"/>
      <c r="AC502" s="90"/>
      <c r="AD502" s="90"/>
      <c r="AE502" s="90"/>
      <c r="AF502" s="90"/>
      <c r="AG502" s="90"/>
      <c r="AH502" s="90"/>
      <c r="AI502" s="90"/>
      <c r="AJ502" s="90"/>
      <c r="AK502" s="90"/>
      <c r="AL502" s="90"/>
      <c r="AM502" s="90"/>
      <c r="AN502" s="90"/>
      <c r="AO502" s="90"/>
      <c r="AP502" s="90"/>
      <c r="AQ502" s="90"/>
      <c r="AR502" s="90"/>
      <c r="AS502" s="90"/>
      <c r="AT502" s="90"/>
      <c r="AU502" s="90"/>
      <c r="AV502" s="90"/>
      <c r="AW502" s="90"/>
      <c r="AX502" s="90"/>
      <c r="AY502" s="90"/>
      <c r="AZ502" s="90"/>
      <c r="BA502" s="90"/>
      <c r="BB502" s="90"/>
      <c r="BC502" s="90"/>
      <c r="BD502" s="90"/>
      <c r="BE502" s="90"/>
      <c r="BF502" s="90"/>
      <c r="BG502" s="90"/>
      <c r="BH502" s="90"/>
      <c r="BI502" s="90"/>
      <c r="BJ502" s="90"/>
      <c r="BK502" s="90"/>
      <c r="BL502" s="90"/>
      <c r="BM502" s="90"/>
      <c r="BN502" s="90"/>
      <c r="BO502" s="90"/>
      <c r="BP502" s="90"/>
      <c r="BQ502" s="90"/>
      <c r="BR502" s="90"/>
      <c r="BS502" s="90"/>
      <c r="BT502" s="90"/>
      <c r="BU502" s="90"/>
      <c r="BV502" s="90"/>
      <c r="BW502" s="90"/>
      <c r="BX502" s="90"/>
      <c r="BY502" s="90"/>
      <c r="BZ502" s="90"/>
      <c r="CA502" s="90"/>
      <c r="CB502" s="90"/>
      <c r="CC502" s="90"/>
      <c r="CD502" s="90"/>
      <c r="CE502" s="90"/>
      <c r="CF502" s="90"/>
      <c r="CG502" s="90"/>
      <c r="CH502" s="90"/>
      <c r="CI502" s="90"/>
      <c r="CJ502" s="90"/>
      <c r="CK502" s="90"/>
      <c r="CL502" s="90"/>
      <c r="CM502" s="90"/>
      <c r="CN502" s="90"/>
      <c r="CO502" s="90"/>
      <c r="CP502" s="90"/>
      <c r="CQ502" s="90"/>
      <c r="CR502" s="90"/>
      <c r="CS502" s="90"/>
      <c r="CT502" s="90"/>
      <c r="CU502" s="90"/>
      <c r="CV502" s="90"/>
      <c r="CW502" s="90"/>
      <c r="CX502" s="90"/>
    </row>
    <row r="503" spans="3:102" ht="23.25" x14ac:dyDescent="0.35">
      <c r="C503" s="90"/>
      <c r="D503" s="90"/>
      <c r="E503" s="90"/>
      <c r="F503" s="90"/>
      <c r="G503" s="90"/>
      <c r="H503" s="90"/>
      <c r="I503" s="90"/>
      <c r="J503" s="90"/>
      <c r="K503" s="90"/>
      <c r="L503" s="90"/>
      <c r="M503" s="90"/>
      <c r="N503" s="90"/>
      <c r="O503" s="90"/>
      <c r="P503" s="90"/>
      <c r="Q503" s="90"/>
      <c r="R503" s="90"/>
      <c r="S503" s="90"/>
      <c r="T503" s="90"/>
      <c r="U503" s="90"/>
      <c r="V503" s="90"/>
      <c r="W503" s="90"/>
      <c r="X503" s="90"/>
      <c r="Y503" s="90"/>
      <c r="Z503" s="90"/>
      <c r="AA503" s="90"/>
      <c r="AB503" s="90"/>
      <c r="AC503" s="90"/>
      <c r="AD503" s="90"/>
      <c r="AE503" s="90"/>
      <c r="AF503" s="90"/>
      <c r="AG503" s="90"/>
      <c r="AH503" s="90"/>
      <c r="AI503" s="90"/>
      <c r="AJ503" s="90"/>
      <c r="AK503" s="90"/>
      <c r="AL503" s="90"/>
      <c r="AM503" s="90"/>
      <c r="AN503" s="90"/>
      <c r="AO503" s="90"/>
      <c r="AP503" s="90"/>
      <c r="AQ503" s="90"/>
      <c r="AR503" s="90"/>
      <c r="AS503" s="90"/>
      <c r="AT503" s="90"/>
      <c r="AU503" s="90"/>
      <c r="AV503" s="90"/>
      <c r="AW503" s="90"/>
      <c r="AX503" s="90"/>
      <c r="AY503" s="90"/>
      <c r="AZ503" s="90"/>
      <c r="BA503" s="90"/>
      <c r="BB503" s="90"/>
      <c r="BC503" s="90"/>
      <c r="BD503" s="90"/>
      <c r="BE503" s="90"/>
      <c r="BF503" s="90"/>
      <c r="BG503" s="90"/>
      <c r="BH503" s="90"/>
      <c r="BI503" s="90"/>
      <c r="BJ503" s="90"/>
      <c r="BK503" s="90"/>
      <c r="BL503" s="90"/>
      <c r="BM503" s="90"/>
      <c r="BN503" s="90"/>
      <c r="BO503" s="90"/>
      <c r="BP503" s="90"/>
      <c r="BQ503" s="90"/>
      <c r="BR503" s="90"/>
      <c r="BS503" s="90"/>
      <c r="BT503" s="90"/>
      <c r="BU503" s="90"/>
      <c r="BV503" s="90"/>
      <c r="BW503" s="90"/>
      <c r="BX503" s="90"/>
      <c r="BY503" s="90"/>
      <c r="BZ503" s="90"/>
      <c r="CA503" s="90"/>
      <c r="CB503" s="90"/>
      <c r="CC503" s="90"/>
      <c r="CD503" s="90"/>
      <c r="CE503" s="90"/>
      <c r="CF503" s="90"/>
      <c r="CG503" s="90"/>
      <c r="CH503" s="90"/>
      <c r="CI503" s="90"/>
      <c r="CJ503" s="90"/>
      <c r="CK503" s="90"/>
      <c r="CL503" s="90"/>
      <c r="CM503" s="90"/>
      <c r="CN503" s="90"/>
      <c r="CO503" s="90"/>
      <c r="CP503" s="90"/>
      <c r="CQ503" s="90"/>
      <c r="CR503" s="90"/>
      <c r="CS503" s="90"/>
      <c r="CT503" s="90"/>
      <c r="CU503" s="90"/>
      <c r="CV503" s="90"/>
      <c r="CW503" s="90"/>
      <c r="CX503" s="90"/>
    </row>
    <row r="504" spans="3:102" ht="23.25" x14ac:dyDescent="0.35">
      <c r="C504" s="90"/>
      <c r="D504" s="90"/>
      <c r="E504" s="90"/>
      <c r="F504" s="90"/>
      <c r="G504" s="90"/>
      <c r="H504" s="90"/>
      <c r="I504" s="90"/>
      <c r="J504" s="90"/>
      <c r="K504" s="90"/>
      <c r="L504" s="90"/>
      <c r="M504" s="90"/>
      <c r="N504" s="90"/>
      <c r="O504" s="90"/>
      <c r="P504" s="90"/>
      <c r="Q504" s="90"/>
      <c r="R504" s="90"/>
      <c r="S504" s="90"/>
      <c r="T504" s="90"/>
      <c r="U504" s="90"/>
      <c r="V504" s="90"/>
      <c r="W504" s="90"/>
      <c r="X504" s="90"/>
      <c r="Y504" s="90"/>
      <c r="Z504" s="90"/>
      <c r="AA504" s="90"/>
      <c r="AB504" s="90"/>
      <c r="AC504" s="90"/>
      <c r="AD504" s="90"/>
      <c r="AE504" s="90"/>
      <c r="AF504" s="90"/>
      <c r="AG504" s="90"/>
      <c r="AH504" s="90"/>
      <c r="AI504" s="90"/>
      <c r="AJ504" s="90"/>
      <c r="AK504" s="90"/>
      <c r="AL504" s="90"/>
      <c r="AM504" s="90"/>
      <c r="AN504" s="90"/>
      <c r="AO504" s="90"/>
      <c r="AP504" s="90"/>
      <c r="AQ504" s="90"/>
      <c r="AR504" s="90"/>
      <c r="AS504" s="90"/>
      <c r="AT504" s="90"/>
      <c r="AU504" s="90"/>
      <c r="AV504" s="90"/>
      <c r="AW504" s="90"/>
      <c r="AX504" s="90"/>
      <c r="AY504" s="90"/>
      <c r="AZ504" s="90"/>
      <c r="BA504" s="90"/>
      <c r="BB504" s="90"/>
      <c r="BC504" s="90"/>
      <c r="BD504" s="90"/>
      <c r="BE504" s="90"/>
      <c r="BF504" s="90"/>
      <c r="BG504" s="90"/>
      <c r="BH504" s="90"/>
      <c r="BI504" s="90"/>
      <c r="BJ504" s="90"/>
      <c r="BK504" s="90"/>
      <c r="BL504" s="90"/>
      <c r="BM504" s="90"/>
      <c r="BN504" s="90"/>
      <c r="BO504" s="90"/>
      <c r="BP504" s="90"/>
      <c r="BQ504" s="90"/>
      <c r="BR504" s="90"/>
      <c r="BS504" s="90"/>
      <c r="BT504" s="90"/>
      <c r="BU504" s="90"/>
      <c r="BV504" s="90"/>
      <c r="BW504" s="90"/>
      <c r="BX504" s="90"/>
      <c r="BY504" s="90"/>
      <c r="BZ504" s="90"/>
      <c r="CA504" s="90"/>
      <c r="CB504" s="90"/>
      <c r="CC504" s="90"/>
      <c r="CD504" s="90"/>
      <c r="CE504" s="90"/>
      <c r="CF504" s="90"/>
      <c r="CG504" s="90"/>
      <c r="CH504" s="90"/>
      <c r="CI504" s="90"/>
      <c r="CJ504" s="90"/>
      <c r="CK504" s="90"/>
      <c r="CL504" s="90"/>
      <c r="CM504" s="90"/>
      <c r="CN504" s="90"/>
      <c r="CO504" s="90"/>
      <c r="CP504" s="90"/>
      <c r="CQ504" s="90"/>
      <c r="CR504" s="90"/>
      <c r="CS504" s="90"/>
      <c r="CT504" s="90"/>
      <c r="CU504" s="90"/>
      <c r="CV504" s="90"/>
      <c r="CW504" s="90"/>
      <c r="CX504" s="90"/>
    </row>
    <row r="505" spans="3:102" ht="23.25" x14ac:dyDescent="0.35">
      <c r="C505" s="90"/>
      <c r="D505" s="90"/>
      <c r="E505" s="90"/>
      <c r="F505" s="90"/>
      <c r="G505" s="90"/>
      <c r="H505" s="90"/>
      <c r="I505" s="90"/>
      <c r="J505" s="90"/>
      <c r="K505" s="90"/>
      <c r="L505" s="90"/>
      <c r="M505" s="90"/>
      <c r="N505" s="90"/>
      <c r="O505" s="90"/>
      <c r="P505" s="90"/>
      <c r="Q505" s="90"/>
      <c r="R505" s="90"/>
      <c r="S505" s="90"/>
      <c r="T505" s="90"/>
      <c r="U505" s="90"/>
      <c r="V505" s="90"/>
      <c r="W505" s="90"/>
      <c r="X505" s="90"/>
      <c r="Y505" s="90"/>
      <c r="Z505" s="90"/>
      <c r="AA505" s="90"/>
      <c r="AB505" s="90"/>
      <c r="AC505" s="90"/>
      <c r="AD505" s="90"/>
      <c r="AE505" s="90"/>
      <c r="AF505" s="90"/>
      <c r="AG505" s="90"/>
      <c r="AH505" s="90"/>
      <c r="AI505" s="90"/>
      <c r="AJ505" s="90"/>
      <c r="AK505" s="90"/>
      <c r="AL505" s="90"/>
      <c r="AM505" s="90"/>
      <c r="AN505" s="90"/>
      <c r="AO505" s="90"/>
      <c r="AP505" s="90"/>
      <c r="AQ505" s="90"/>
      <c r="AR505" s="90"/>
      <c r="AS505" s="90"/>
      <c r="AT505" s="90"/>
      <c r="AU505" s="90"/>
      <c r="AV505" s="90"/>
      <c r="AW505" s="90"/>
      <c r="AX505" s="90"/>
      <c r="AY505" s="90"/>
      <c r="AZ505" s="90"/>
      <c r="BA505" s="90"/>
      <c r="BB505" s="90"/>
      <c r="BC505" s="90"/>
      <c r="BD505" s="90"/>
      <c r="BE505" s="90"/>
      <c r="BF505" s="90"/>
      <c r="BG505" s="90"/>
      <c r="BH505" s="90"/>
      <c r="BI505" s="90"/>
      <c r="BJ505" s="90"/>
      <c r="BK505" s="90"/>
      <c r="BL505" s="90"/>
      <c r="BM505" s="90"/>
      <c r="BN505" s="90"/>
      <c r="BO505" s="90"/>
      <c r="BP505" s="90"/>
      <c r="BQ505" s="90"/>
      <c r="BR505" s="90"/>
      <c r="BS505" s="90"/>
      <c r="BT505" s="90"/>
      <c r="BU505" s="90"/>
      <c r="BV505" s="90"/>
      <c r="BW505" s="90"/>
      <c r="BX505" s="90"/>
      <c r="BY505" s="90"/>
      <c r="BZ505" s="90"/>
      <c r="CA505" s="90"/>
      <c r="CB505" s="90"/>
      <c r="CC505" s="90"/>
      <c r="CD505" s="90"/>
      <c r="CE505" s="90"/>
      <c r="CF505" s="90"/>
      <c r="CG505" s="90"/>
      <c r="CH505" s="90"/>
      <c r="CI505" s="90"/>
      <c r="CJ505" s="90"/>
      <c r="CK505" s="90"/>
      <c r="CL505" s="90"/>
      <c r="CM505" s="90"/>
      <c r="CN505" s="90"/>
      <c r="CO505" s="90"/>
      <c r="CP505" s="90"/>
      <c r="CQ505" s="90"/>
      <c r="CR505" s="90"/>
      <c r="CS505" s="90"/>
      <c r="CT505" s="90"/>
      <c r="CU505" s="90"/>
      <c r="CV505" s="90"/>
      <c r="CW505" s="90"/>
      <c r="CX505" s="90"/>
    </row>
    <row r="506" spans="3:102" ht="23.25" x14ac:dyDescent="0.35">
      <c r="C506" s="90"/>
      <c r="D506" s="90"/>
      <c r="E506" s="90"/>
      <c r="F506" s="90"/>
      <c r="G506" s="90"/>
      <c r="H506" s="90"/>
      <c r="I506" s="90"/>
      <c r="J506" s="90"/>
      <c r="K506" s="90"/>
      <c r="L506" s="90"/>
      <c r="M506" s="90"/>
      <c r="N506" s="90"/>
      <c r="O506" s="90"/>
      <c r="P506" s="90"/>
      <c r="Q506" s="90"/>
      <c r="R506" s="90"/>
      <c r="S506" s="90"/>
      <c r="T506" s="90"/>
      <c r="U506" s="90"/>
      <c r="V506" s="90"/>
      <c r="W506" s="90"/>
      <c r="X506" s="90"/>
      <c r="Y506" s="90"/>
      <c r="Z506" s="90"/>
      <c r="AA506" s="90"/>
      <c r="AB506" s="90"/>
      <c r="AC506" s="90"/>
      <c r="AD506" s="90"/>
      <c r="AE506" s="90"/>
      <c r="AF506" s="90"/>
      <c r="AG506" s="90"/>
      <c r="AH506" s="90"/>
      <c r="AI506" s="90"/>
      <c r="AJ506" s="90"/>
      <c r="AK506" s="90"/>
      <c r="AL506" s="90"/>
      <c r="AM506" s="90"/>
      <c r="AN506" s="90"/>
      <c r="AO506" s="90"/>
      <c r="AP506" s="90"/>
      <c r="AQ506" s="90"/>
      <c r="AR506" s="90"/>
      <c r="AS506" s="90"/>
      <c r="AT506" s="90"/>
      <c r="AU506" s="90"/>
      <c r="AV506" s="90"/>
      <c r="AW506" s="90"/>
      <c r="AX506" s="90"/>
      <c r="AY506" s="90"/>
      <c r="AZ506" s="90"/>
      <c r="BA506" s="90"/>
      <c r="BB506" s="90"/>
      <c r="BC506" s="90"/>
      <c r="BD506" s="90"/>
      <c r="BE506" s="90"/>
      <c r="BF506" s="90"/>
      <c r="BG506" s="90"/>
      <c r="BH506" s="90"/>
      <c r="BI506" s="90"/>
      <c r="BJ506" s="90"/>
      <c r="BK506" s="90"/>
      <c r="BL506" s="90"/>
      <c r="BM506" s="90"/>
      <c r="BN506" s="90"/>
      <c r="BO506" s="90"/>
      <c r="BP506" s="90"/>
      <c r="BQ506" s="90"/>
      <c r="BR506" s="90"/>
      <c r="BS506" s="90"/>
      <c r="BT506" s="90"/>
      <c r="BU506" s="90"/>
      <c r="BV506" s="90"/>
      <c r="BW506" s="90"/>
      <c r="BX506" s="90"/>
      <c r="BY506" s="90"/>
      <c r="BZ506" s="90"/>
      <c r="CA506" s="90"/>
      <c r="CB506" s="90"/>
      <c r="CC506" s="90"/>
      <c r="CD506" s="90"/>
      <c r="CE506" s="90"/>
      <c r="CF506" s="90"/>
      <c r="CG506" s="90"/>
      <c r="CH506" s="90"/>
      <c r="CI506" s="90"/>
      <c r="CJ506" s="90"/>
      <c r="CK506" s="90"/>
      <c r="CL506" s="90"/>
      <c r="CM506" s="90"/>
      <c r="CN506" s="90"/>
      <c r="CO506" s="90"/>
      <c r="CP506" s="90"/>
      <c r="CQ506" s="90"/>
      <c r="CR506" s="90"/>
      <c r="CS506" s="90"/>
      <c r="CT506" s="90"/>
      <c r="CU506" s="90"/>
      <c r="CV506" s="90"/>
      <c r="CW506" s="90"/>
      <c r="CX506" s="90"/>
    </row>
    <row r="507" spans="3:102" ht="23.25" x14ac:dyDescent="0.35">
      <c r="C507" s="90"/>
      <c r="D507" s="90"/>
      <c r="E507" s="90"/>
      <c r="F507" s="90"/>
      <c r="G507" s="90"/>
      <c r="H507" s="90"/>
      <c r="I507" s="90"/>
      <c r="J507" s="90"/>
      <c r="K507" s="90"/>
      <c r="L507" s="90"/>
      <c r="M507" s="90"/>
      <c r="N507" s="90"/>
      <c r="O507" s="90"/>
      <c r="P507" s="90"/>
      <c r="Q507" s="90"/>
      <c r="R507" s="90"/>
      <c r="S507" s="90"/>
      <c r="T507" s="90"/>
      <c r="U507" s="90"/>
      <c r="V507" s="90"/>
      <c r="W507" s="90"/>
      <c r="X507" s="90"/>
      <c r="Y507" s="90"/>
      <c r="Z507" s="90"/>
      <c r="AA507" s="90"/>
      <c r="AB507" s="90"/>
      <c r="AC507" s="90"/>
      <c r="AD507" s="90"/>
      <c r="AE507" s="90"/>
      <c r="AF507" s="90"/>
      <c r="AG507" s="90"/>
      <c r="AH507" s="90"/>
      <c r="AI507" s="90"/>
      <c r="AJ507" s="90"/>
      <c r="AK507" s="90"/>
      <c r="AL507" s="90"/>
      <c r="AM507" s="90"/>
      <c r="AN507" s="90"/>
      <c r="AO507" s="90"/>
      <c r="AP507" s="90"/>
      <c r="AQ507" s="90"/>
      <c r="AR507" s="90"/>
      <c r="AS507" s="90"/>
      <c r="AT507" s="90"/>
      <c r="AU507" s="90"/>
      <c r="AV507" s="90"/>
      <c r="AW507" s="90"/>
      <c r="AX507" s="90"/>
      <c r="AY507" s="90"/>
      <c r="AZ507" s="90"/>
      <c r="BA507" s="90"/>
      <c r="BB507" s="90"/>
      <c r="BC507" s="90"/>
      <c r="BD507" s="90"/>
      <c r="BE507" s="90"/>
      <c r="BF507" s="90"/>
      <c r="BG507" s="90"/>
      <c r="BH507" s="90"/>
      <c r="BI507" s="90"/>
      <c r="BJ507" s="90"/>
      <c r="BK507" s="90"/>
      <c r="BL507" s="90"/>
      <c r="BM507" s="90"/>
      <c r="BN507" s="90"/>
      <c r="BO507" s="90"/>
      <c r="BP507" s="90"/>
      <c r="BQ507" s="90"/>
      <c r="BR507" s="90"/>
      <c r="BS507" s="90"/>
      <c r="BT507" s="90"/>
      <c r="BU507" s="90"/>
      <c r="BV507" s="90"/>
      <c r="BW507" s="90"/>
      <c r="BX507" s="90"/>
      <c r="BY507" s="90"/>
      <c r="BZ507" s="90"/>
      <c r="CA507" s="90"/>
      <c r="CB507" s="90"/>
      <c r="CC507" s="90"/>
      <c r="CD507" s="90"/>
      <c r="CE507" s="90"/>
      <c r="CF507" s="90"/>
      <c r="CG507" s="90"/>
      <c r="CH507" s="90"/>
      <c r="CI507" s="90"/>
      <c r="CJ507" s="90"/>
      <c r="CK507" s="90"/>
      <c r="CL507" s="90"/>
      <c r="CM507" s="90"/>
      <c r="CN507" s="90"/>
      <c r="CO507" s="90"/>
      <c r="CP507" s="90"/>
      <c r="CQ507" s="90"/>
      <c r="CR507" s="90"/>
      <c r="CS507" s="90"/>
      <c r="CT507" s="90"/>
      <c r="CU507" s="90"/>
      <c r="CV507" s="90"/>
      <c r="CW507" s="90"/>
      <c r="CX507" s="90"/>
    </row>
    <row r="508" spans="3:102" ht="23.25" x14ac:dyDescent="0.35">
      <c r="C508" s="90"/>
      <c r="D508" s="90"/>
      <c r="E508" s="90"/>
      <c r="F508" s="90"/>
      <c r="G508" s="90"/>
      <c r="H508" s="90"/>
      <c r="I508" s="90"/>
      <c r="J508" s="90"/>
      <c r="K508" s="90"/>
      <c r="L508" s="90"/>
      <c r="M508" s="90"/>
      <c r="N508" s="90"/>
      <c r="O508" s="90"/>
      <c r="P508" s="90"/>
      <c r="Q508" s="90"/>
      <c r="R508" s="90"/>
      <c r="S508" s="90"/>
      <c r="T508" s="90"/>
      <c r="U508" s="90"/>
      <c r="V508" s="90"/>
      <c r="W508" s="90"/>
      <c r="X508" s="90"/>
      <c r="Y508" s="90"/>
      <c r="Z508" s="90"/>
      <c r="AA508" s="90"/>
      <c r="AB508" s="90"/>
      <c r="AC508" s="90"/>
      <c r="AD508" s="90"/>
      <c r="AE508" s="90"/>
      <c r="AF508" s="90"/>
      <c r="AG508" s="90"/>
      <c r="AH508" s="90"/>
      <c r="AI508" s="90"/>
      <c r="AJ508" s="90"/>
      <c r="AK508" s="90"/>
      <c r="AL508" s="90"/>
      <c r="AM508" s="90"/>
      <c r="AN508" s="90"/>
      <c r="AO508" s="90"/>
      <c r="AP508" s="90"/>
      <c r="AQ508" s="90"/>
      <c r="AR508" s="90"/>
      <c r="AS508" s="90"/>
      <c r="AT508" s="90"/>
      <c r="AU508" s="90"/>
      <c r="AV508" s="90"/>
      <c r="AW508" s="90"/>
      <c r="AX508" s="90"/>
      <c r="AY508" s="90"/>
      <c r="AZ508" s="90"/>
      <c r="BA508" s="90"/>
      <c r="BB508" s="90"/>
      <c r="BC508" s="90"/>
      <c r="BD508" s="90"/>
      <c r="BE508" s="90"/>
      <c r="BF508" s="90"/>
      <c r="BG508" s="90"/>
      <c r="BH508" s="90"/>
      <c r="BI508" s="90"/>
      <c r="BJ508" s="90"/>
      <c r="BK508" s="90"/>
      <c r="BL508" s="90"/>
      <c r="BM508" s="90"/>
      <c r="BN508" s="90"/>
      <c r="BO508" s="90"/>
      <c r="BP508" s="90"/>
      <c r="BQ508" s="90"/>
      <c r="BR508" s="90"/>
      <c r="BS508" s="90"/>
      <c r="BT508" s="90"/>
      <c r="BU508" s="90"/>
      <c r="BV508" s="90"/>
      <c r="BW508" s="90"/>
      <c r="BX508" s="90"/>
      <c r="BY508" s="90"/>
      <c r="BZ508" s="90"/>
      <c r="CA508" s="90"/>
      <c r="CB508" s="90"/>
      <c r="CC508" s="90"/>
      <c r="CD508" s="90"/>
      <c r="CE508" s="90"/>
      <c r="CF508" s="90"/>
      <c r="CG508" s="90"/>
      <c r="CH508" s="90"/>
      <c r="CI508" s="90"/>
      <c r="CJ508" s="90"/>
      <c r="CK508" s="90"/>
      <c r="CL508" s="90"/>
      <c r="CM508" s="90"/>
      <c r="CN508" s="90"/>
      <c r="CO508" s="90"/>
      <c r="CP508" s="90"/>
      <c r="CQ508" s="90"/>
      <c r="CR508" s="90"/>
      <c r="CS508" s="90"/>
      <c r="CT508" s="90"/>
      <c r="CU508" s="90"/>
      <c r="CV508" s="90"/>
      <c r="CW508" s="90"/>
      <c r="CX508" s="90"/>
    </row>
    <row r="509" spans="3:102" ht="23.25" x14ac:dyDescent="0.35">
      <c r="C509" s="90"/>
      <c r="D509" s="90"/>
      <c r="E509" s="90"/>
      <c r="F509" s="90"/>
      <c r="G509" s="90"/>
      <c r="H509" s="90"/>
      <c r="I509" s="90"/>
      <c r="J509" s="90"/>
      <c r="K509" s="90"/>
      <c r="L509" s="90"/>
      <c r="M509" s="90"/>
      <c r="N509" s="90"/>
      <c r="O509" s="90"/>
      <c r="P509" s="90"/>
      <c r="Q509" s="90"/>
      <c r="R509" s="90"/>
      <c r="S509" s="90"/>
      <c r="T509" s="90"/>
      <c r="U509" s="90"/>
      <c r="V509" s="90"/>
      <c r="W509" s="90"/>
      <c r="X509" s="90"/>
      <c r="Y509" s="90"/>
      <c r="Z509" s="90"/>
      <c r="AA509" s="90"/>
      <c r="AB509" s="90"/>
      <c r="AC509" s="90"/>
      <c r="AD509" s="90"/>
      <c r="AE509" s="90"/>
      <c r="AF509" s="90"/>
      <c r="AG509" s="90"/>
      <c r="AH509" s="90"/>
      <c r="AI509" s="90"/>
      <c r="AJ509" s="90"/>
      <c r="AK509" s="90"/>
      <c r="AL509" s="90"/>
      <c r="AM509" s="90"/>
      <c r="AN509" s="90"/>
      <c r="AO509" s="90"/>
      <c r="AP509" s="90"/>
      <c r="AQ509" s="90"/>
      <c r="AR509" s="90"/>
      <c r="AS509" s="90"/>
      <c r="AT509" s="90"/>
      <c r="AU509" s="90"/>
      <c r="AV509" s="90"/>
      <c r="AW509" s="90"/>
      <c r="AX509" s="90"/>
      <c r="AY509" s="90"/>
      <c r="AZ509" s="90"/>
      <c r="BA509" s="90"/>
      <c r="BB509" s="90"/>
      <c r="BC509" s="90"/>
      <c r="BD509" s="90"/>
      <c r="BE509" s="90"/>
      <c r="BF509" s="90"/>
      <c r="BG509" s="90"/>
      <c r="BH509" s="90"/>
      <c r="BI509" s="90"/>
      <c r="BJ509" s="90"/>
      <c r="BK509" s="90"/>
      <c r="BL509" s="90"/>
      <c r="BM509" s="90"/>
      <c r="BN509" s="90"/>
      <c r="BO509" s="90"/>
      <c r="BP509" s="90"/>
      <c r="BQ509" s="90"/>
      <c r="BR509" s="90"/>
      <c r="BS509" s="90"/>
      <c r="BT509" s="90"/>
      <c r="BU509" s="90"/>
      <c r="BV509" s="90"/>
      <c r="BW509" s="90"/>
      <c r="BX509" s="90"/>
      <c r="BY509" s="90"/>
      <c r="BZ509" s="90"/>
      <c r="CA509" s="90"/>
      <c r="CB509" s="90"/>
      <c r="CC509" s="90"/>
      <c r="CD509" s="90"/>
      <c r="CE509" s="90"/>
      <c r="CF509" s="90"/>
      <c r="CG509" s="90"/>
      <c r="CH509" s="90"/>
      <c r="CI509" s="90"/>
      <c r="CJ509" s="90"/>
      <c r="CK509" s="90"/>
      <c r="CL509" s="90"/>
      <c r="CM509" s="90"/>
      <c r="CN509" s="90"/>
      <c r="CO509" s="90"/>
      <c r="CP509" s="90"/>
      <c r="CQ509" s="90"/>
      <c r="CR509" s="90"/>
      <c r="CS509" s="90"/>
      <c r="CT509" s="90"/>
      <c r="CU509" s="90"/>
      <c r="CV509" s="90"/>
      <c r="CW509" s="90"/>
      <c r="CX509" s="90"/>
    </row>
    <row r="510" spans="3:102" ht="23.25" x14ac:dyDescent="0.35">
      <c r="C510" s="90"/>
      <c r="D510" s="90"/>
      <c r="E510" s="90"/>
      <c r="F510" s="90"/>
      <c r="G510" s="90"/>
      <c r="H510" s="90"/>
      <c r="I510" s="90"/>
      <c r="J510" s="90"/>
      <c r="K510" s="90"/>
      <c r="L510" s="90"/>
      <c r="M510" s="90"/>
      <c r="N510" s="90"/>
      <c r="O510" s="90"/>
      <c r="P510" s="90"/>
      <c r="Q510" s="90"/>
      <c r="R510" s="90"/>
      <c r="S510" s="90"/>
      <c r="T510" s="90"/>
      <c r="U510" s="90"/>
      <c r="V510" s="90"/>
      <c r="W510" s="90"/>
      <c r="X510" s="90"/>
      <c r="Y510" s="90"/>
      <c r="Z510" s="90"/>
      <c r="AA510" s="90"/>
      <c r="AB510" s="90"/>
      <c r="AC510" s="90"/>
      <c r="AD510" s="90"/>
      <c r="AE510" s="90"/>
      <c r="AF510" s="90"/>
      <c r="AG510" s="90"/>
      <c r="AH510" s="90"/>
      <c r="AI510" s="90"/>
      <c r="AJ510" s="90"/>
      <c r="AK510" s="90"/>
      <c r="AL510" s="90"/>
      <c r="AM510" s="90"/>
      <c r="AN510" s="90"/>
      <c r="AO510" s="90"/>
      <c r="AP510" s="90"/>
      <c r="AQ510" s="90"/>
      <c r="AR510" s="90"/>
      <c r="AS510" s="90"/>
      <c r="AT510" s="90"/>
      <c r="AU510" s="90"/>
      <c r="AV510" s="90"/>
      <c r="AW510" s="90"/>
      <c r="AX510" s="90"/>
      <c r="AY510" s="90"/>
      <c r="AZ510" s="90"/>
      <c r="BA510" s="90"/>
      <c r="BB510" s="90"/>
      <c r="BC510" s="90"/>
      <c r="BD510" s="90"/>
      <c r="BE510" s="90"/>
      <c r="BF510" s="90"/>
      <c r="BG510" s="90"/>
      <c r="BH510" s="90"/>
      <c r="BI510" s="90"/>
      <c r="BJ510" s="90"/>
      <c r="BK510" s="90"/>
      <c r="BL510" s="90"/>
      <c r="BM510" s="90"/>
      <c r="BN510" s="90"/>
      <c r="BO510" s="90"/>
      <c r="BP510" s="90"/>
      <c r="BQ510" s="90"/>
      <c r="BR510" s="90"/>
      <c r="BS510" s="90"/>
      <c r="BT510" s="90"/>
      <c r="BU510" s="90"/>
      <c r="BV510" s="90"/>
      <c r="BW510" s="90"/>
      <c r="BX510" s="90"/>
      <c r="BY510" s="90"/>
      <c r="BZ510" s="90"/>
      <c r="CA510" s="90"/>
      <c r="CB510" s="90"/>
      <c r="CC510" s="90"/>
      <c r="CD510" s="90"/>
      <c r="CE510" s="90"/>
      <c r="CF510" s="90"/>
      <c r="CG510" s="90"/>
      <c r="CH510" s="90"/>
      <c r="CI510" s="90"/>
      <c r="CJ510" s="90"/>
      <c r="CK510" s="90"/>
      <c r="CL510" s="90"/>
      <c r="CM510" s="90"/>
      <c r="CN510" s="90"/>
      <c r="CO510" s="90"/>
      <c r="CP510" s="90"/>
      <c r="CQ510" s="90"/>
      <c r="CR510" s="90"/>
      <c r="CS510" s="90"/>
      <c r="CT510" s="90"/>
      <c r="CU510" s="90"/>
      <c r="CV510" s="90"/>
      <c r="CW510" s="90"/>
      <c r="CX510" s="90"/>
    </row>
    <row r="511" spans="3:102" ht="23.25" x14ac:dyDescent="0.35">
      <c r="C511" s="90"/>
      <c r="D511" s="90"/>
      <c r="E511" s="90"/>
      <c r="F511" s="90"/>
      <c r="G511" s="90"/>
      <c r="H511" s="90"/>
      <c r="I511" s="90"/>
      <c r="J511" s="90"/>
      <c r="K511" s="90"/>
      <c r="L511" s="90"/>
      <c r="M511" s="90"/>
      <c r="N511" s="90"/>
      <c r="O511" s="90"/>
      <c r="P511" s="90"/>
      <c r="Q511" s="90"/>
      <c r="R511" s="90"/>
      <c r="S511" s="90"/>
      <c r="T511" s="90"/>
      <c r="U511" s="90"/>
      <c r="V511" s="90"/>
      <c r="W511" s="90"/>
      <c r="X511" s="90"/>
      <c r="Y511" s="90"/>
      <c r="Z511" s="90"/>
      <c r="AA511" s="90"/>
      <c r="AB511" s="90"/>
      <c r="AC511" s="90"/>
      <c r="AD511" s="90"/>
      <c r="AE511" s="90"/>
      <c r="AF511" s="90"/>
      <c r="AG511" s="90"/>
      <c r="AH511" s="90"/>
      <c r="AI511" s="90"/>
      <c r="AJ511" s="90"/>
      <c r="AK511" s="90"/>
      <c r="AL511" s="90"/>
      <c r="AM511" s="90"/>
      <c r="AN511" s="90"/>
      <c r="AO511" s="90"/>
      <c r="AP511" s="90"/>
      <c r="AQ511" s="90"/>
      <c r="AR511" s="90"/>
      <c r="AS511" s="90"/>
      <c r="AT511" s="90"/>
      <c r="AU511" s="90"/>
      <c r="AV511" s="90"/>
      <c r="AW511" s="90"/>
      <c r="AX511" s="90"/>
      <c r="AY511" s="90"/>
      <c r="AZ511" s="90"/>
      <c r="BA511" s="90"/>
      <c r="BB511" s="90"/>
      <c r="BC511" s="90"/>
      <c r="BD511" s="90"/>
      <c r="BE511" s="90"/>
      <c r="BF511" s="90"/>
      <c r="BG511" s="90"/>
      <c r="BH511" s="90"/>
      <c r="BI511" s="90"/>
      <c r="BJ511" s="90"/>
      <c r="BK511" s="90"/>
      <c r="BL511" s="90"/>
      <c r="BM511" s="90"/>
      <c r="BN511" s="90"/>
      <c r="BO511" s="90"/>
      <c r="BP511" s="90"/>
      <c r="BQ511" s="90"/>
      <c r="BR511" s="90"/>
      <c r="BS511" s="90"/>
      <c r="BT511" s="90"/>
      <c r="BU511" s="90"/>
      <c r="BV511" s="90"/>
      <c r="BW511" s="90"/>
      <c r="BX511" s="90"/>
      <c r="BY511" s="90"/>
      <c r="BZ511" s="90"/>
      <c r="CA511" s="90"/>
      <c r="CB511" s="90"/>
      <c r="CC511" s="90"/>
      <c r="CD511" s="90"/>
      <c r="CE511" s="90"/>
      <c r="CF511" s="90"/>
      <c r="CG511" s="90"/>
      <c r="CH511" s="90"/>
      <c r="CI511" s="90"/>
      <c r="CJ511" s="90"/>
      <c r="CK511" s="90"/>
      <c r="CL511" s="90"/>
      <c r="CM511" s="90"/>
      <c r="CN511" s="90"/>
      <c r="CO511" s="90"/>
      <c r="CP511" s="90"/>
      <c r="CQ511" s="90"/>
      <c r="CR511" s="90"/>
      <c r="CS511" s="90"/>
      <c r="CT511" s="90"/>
      <c r="CU511" s="90"/>
      <c r="CV511" s="90"/>
      <c r="CW511" s="90"/>
      <c r="CX511" s="90"/>
    </row>
    <row r="512" spans="3:102" ht="23.25" x14ac:dyDescent="0.35"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  <c r="Z512" s="90"/>
      <c r="AA512" s="90"/>
      <c r="AB512" s="90"/>
      <c r="AC512" s="90"/>
      <c r="AD512" s="90"/>
      <c r="AE512" s="90"/>
      <c r="AF512" s="90"/>
      <c r="AG512" s="90"/>
      <c r="AH512" s="90"/>
      <c r="AI512" s="90"/>
      <c r="AJ512" s="90"/>
      <c r="AK512" s="90"/>
      <c r="AL512" s="90"/>
      <c r="AM512" s="90"/>
      <c r="AN512" s="90"/>
      <c r="AO512" s="90"/>
      <c r="AP512" s="90"/>
      <c r="AQ512" s="90"/>
      <c r="AR512" s="90"/>
      <c r="AS512" s="90"/>
      <c r="AT512" s="90"/>
      <c r="AU512" s="90"/>
      <c r="AV512" s="90"/>
      <c r="AW512" s="90"/>
      <c r="AX512" s="90"/>
      <c r="AY512" s="90"/>
      <c r="AZ512" s="90"/>
      <c r="BA512" s="90"/>
      <c r="BB512" s="90"/>
      <c r="BC512" s="90"/>
      <c r="BD512" s="90"/>
      <c r="BE512" s="90"/>
      <c r="BF512" s="90"/>
      <c r="BG512" s="90"/>
      <c r="BH512" s="90"/>
      <c r="BI512" s="90"/>
      <c r="BJ512" s="90"/>
      <c r="BK512" s="90"/>
      <c r="BL512" s="90"/>
      <c r="BM512" s="90"/>
      <c r="BN512" s="90"/>
      <c r="BO512" s="90"/>
      <c r="BP512" s="90"/>
      <c r="BQ512" s="90"/>
      <c r="BR512" s="90"/>
      <c r="BS512" s="90"/>
      <c r="BT512" s="90"/>
      <c r="BU512" s="90"/>
      <c r="BV512" s="90"/>
      <c r="BW512" s="90"/>
      <c r="BX512" s="90"/>
      <c r="BY512" s="90"/>
      <c r="BZ512" s="90"/>
      <c r="CA512" s="90"/>
      <c r="CB512" s="90"/>
      <c r="CC512" s="90"/>
      <c r="CD512" s="90"/>
      <c r="CE512" s="90"/>
      <c r="CF512" s="90"/>
      <c r="CG512" s="90"/>
      <c r="CH512" s="90"/>
      <c r="CI512" s="90"/>
      <c r="CJ512" s="90"/>
      <c r="CK512" s="90"/>
      <c r="CL512" s="90"/>
      <c r="CM512" s="90"/>
      <c r="CN512" s="90"/>
      <c r="CO512" s="90"/>
      <c r="CP512" s="90"/>
      <c r="CQ512" s="90"/>
      <c r="CR512" s="90"/>
      <c r="CS512" s="90"/>
      <c r="CT512" s="90"/>
      <c r="CU512" s="90"/>
      <c r="CV512" s="90"/>
      <c r="CW512" s="90"/>
      <c r="CX512" s="90"/>
    </row>
    <row r="513" spans="3:102" ht="23.25" x14ac:dyDescent="0.35">
      <c r="C513" s="90"/>
      <c r="D513" s="90"/>
      <c r="E513" s="90"/>
      <c r="F513" s="90"/>
      <c r="G513" s="90"/>
      <c r="H513" s="90"/>
      <c r="I513" s="90"/>
      <c r="J513" s="90"/>
      <c r="K513" s="90"/>
      <c r="L513" s="90"/>
      <c r="M513" s="90"/>
      <c r="N513" s="90"/>
      <c r="O513" s="90"/>
      <c r="P513" s="90"/>
      <c r="Q513" s="90"/>
      <c r="R513" s="90"/>
      <c r="S513" s="90"/>
      <c r="T513" s="90"/>
      <c r="U513" s="90"/>
      <c r="V513" s="90"/>
      <c r="W513" s="90"/>
      <c r="X513" s="90"/>
      <c r="Y513" s="90"/>
      <c r="Z513" s="90"/>
      <c r="AA513" s="90"/>
      <c r="AB513" s="90"/>
      <c r="AC513" s="90"/>
      <c r="AD513" s="90"/>
      <c r="AE513" s="90"/>
      <c r="AF513" s="90"/>
      <c r="AG513" s="90"/>
      <c r="AH513" s="90"/>
      <c r="AI513" s="90"/>
      <c r="AJ513" s="90"/>
      <c r="AK513" s="90"/>
      <c r="AL513" s="90"/>
      <c r="AM513" s="90"/>
      <c r="AN513" s="90"/>
      <c r="AO513" s="90"/>
      <c r="AP513" s="90"/>
      <c r="AQ513" s="90"/>
      <c r="AR513" s="90"/>
      <c r="AS513" s="90"/>
      <c r="AT513" s="90"/>
      <c r="AU513" s="90"/>
      <c r="AV513" s="90"/>
      <c r="AW513" s="90"/>
      <c r="AX513" s="90"/>
      <c r="AY513" s="90"/>
      <c r="AZ513" s="90"/>
      <c r="BA513" s="90"/>
      <c r="BB513" s="90"/>
      <c r="BC513" s="90"/>
      <c r="BD513" s="90"/>
      <c r="BE513" s="90"/>
      <c r="BF513" s="90"/>
      <c r="BG513" s="90"/>
      <c r="BH513" s="90"/>
      <c r="BI513" s="90"/>
      <c r="BJ513" s="90"/>
      <c r="BK513" s="90"/>
      <c r="BL513" s="90"/>
      <c r="BM513" s="90"/>
      <c r="BN513" s="90"/>
      <c r="BO513" s="90"/>
      <c r="BP513" s="90"/>
      <c r="BQ513" s="90"/>
      <c r="BR513" s="90"/>
      <c r="BS513" s="90"/>
      <c r="BT513" s="90"/>
      <c r="BU513" s="90"/>
      <c r="BV513" s="90"/>
      <c r="BW513" s="90"/>
      <c r="BX513" s="90"/>
      <c r="BY513" s="90"/>
      <c r="BZ513" s="90"/>
      <c r="CA513" s="90"/>
      <c r="CB513" s="90"/>
      <c r="CC513" s="90"/>
      <c r="CD513" s="90"/>
      <c r="CE513" s="90"/>
      <c r="CF513" s="90"/>
      <c r="CG513" s="90"/>
      <c r="CH513" s="90"/>
      <c r="CI513" s="90"/>
      <c r="CJ513" s="90"/>
      <c r="CK513" s="90"/>
      <c r="CL513" s="90"/>
      <c r="CM513" s="90"/>
      <c r="CN513" s="90"/>
      <c r="CO513" s="90"/>
      <c r="CP513" s="90"/>
      <c r="CQ513" s="90"/>
      <c r="CR513" s="90"/>
      <c r="CS513" s="90"/>
      <c r="CT513" s="90"/>
      <c r="CU513" s="90"/>
      <c r="CV513" s="90"/>
      <c r="CW513" s="90"/>
      <c r="CX513" s="90"/>
    </row>
    <row r="514" spans="3:102" ht="23.25" x14ac:dyDescent="0.35">
      <c r="C514" s="90"/>
      <c r="D514" s="90"/>
      <c r="E514" s="90"/>
      <c r="F514" s="90"/>
      <c r="G514" s="90"/>
      <c r="H514" s="90"/>
      <c r="I514" s="90"/>
      <c r="J514" s="90"/>
      <c r="K514" s="90"/>
      <c r="L514" s="90"/>
      <c r="M514" s="90"/>
      <c r="N514" s="90"/>
      <c r="O514" s="90"/>
      <c r="P514" s="90"/>
      <c r="Q514" s="90"/>
      <c r="R514" s="90"/>
      <c r="S514" s="90"/>
      <c r="T514" s="90"/>
      <c r="U514" s="90"/>
      <c r="V514" s="90"/>
      <c r="W514" s="90"/>
      <c r="X514" s="90"/>
      <c r="Y514" s="90"/>
      <c r="Z514" s="90"/>
      <c r="AA514" s="90"/>
      <c r="AB514" s="90"/>
      <c r="AC514" s="90"/>
      <c r="AD514" s="90"/>
      <c r="AE514" s="90"/>
      <c r="AF514" s="90"/>
      <c r="AG514" s="90"/>
      <c r="AH514" s="90"/>
      <c r="AI514" s="90"/>
      <c r="AJ514" s="90"/>
      <c r="AK514" s="90"/>
      <c r="AL514" s="90"/>
      <c r="AM514" s="90"/>
      <c r="AN514" s="90"/>
      <c r="AO514" s="90"/>
      <c r="AP514" s="90"/>
      <c r="AQ514" s="90"/>
      <c r="AR514" s="90"/>
      <c r="AS514" s="90"/>
      <c r="AT514" s="90"/>
      <c r="AU514" s="90"/>
      <c r="AV514" s="90"/>
      <c r="AW514" s="90"/>
      <c r="AX514" s="90"/>
      <c r="AY514" s="90"/>
      <c r="AZ514" s="90"/>
      <c r="BA514" s="90"/>
      <c r="BB514" s="90"/>
      <c r="BC514" s="90"/>
      <c r="BD514" s="90"/>
      <c r="BE514" s="90"/>
      <c r="BF514" s="90"/>
      <c r="BG514" s="90"/>
      <c r="BH514" s="90"/>
      <c r="BI514" s="90"/>
      <c r="BJ514" s="90"/>
      <c r="BK514" s="90"/>
      <c r="BL514" s="90"/>
      <c r="BM514" s="90"/>
      <c r="BN514" s="90"/>
      <c r="BO514" s="90"/>
      <c r="BP514" s="90"/>
      <c r="BQ514" s="90"/>
      <c r="BR514" s="90"/>
      <c r="BS514" s="90"/>
      <c r="BT514" s="90"/>
      <c r="BU514" s="90"/>
      <c r="BV514" s="90"/>
      <c r="BW514" s="90"/>
      <c r="BX514" s="90"/>
      <c r="BY514" s="90"/>
      <c r="BZ514" s="90"/>
      <c r="CA514" s="90"/>
      <c r="CB514" s="90"/>
      <c r="CC514" s="90"/>
      <c r="CD514" s="90"/>
      <c r="CE514" s="90"/>
      <c r="CF514" s="90"/>
      <c r="CG514" s="90"/>
      <c r="CH514" s="90"/>
      <c r="CI514" s="90"/>
      <c r="CJ514" s="90"/>
      <c r="CK514" s="90"/>
      <c r="CL514" s="90"/>
      <c r="CM514" s="90"/>
      <c r="CN514" s="90"/>
      <c r="CO514" s="90"/>
      <c r="CP514" s="90"/>
      <c r="CQ514" s="90"/>
      <c r="CR514" s="90"/>
      <c r="CS514" s="90"/>
      <c r="CT514" s="90"/>
      <c r="CU514" s="90"/>
      <c r="CV514" s="90"/>
      <c r="CW514" s="90"/>
      <c r="CX514" s="90"/>
    </row>
    <row r="515" spans="3:102" ht="23.25" x14ac:dyDescent="0.35">
      <c r="C515" s="90"/>
      <c r="D515" s="90"/>
      <c r="E515" s="90"/>
      <c r="F515" s="90"/>
      <c r="G515" s="90"/>
      <c r="H515" s="90"/>
      <c r="I515" s="90"/>
      <c r="J515" s="90"/>
      <c r="K515" s="90"/>
      <c r="L515" s="90"/>
      <c r="M515" s="90"/>
      <c r="N515" s="90"/>
      <c r="O515" s="90"/>
      <c r="P515" s="90"/>
      <c r="Q515" s="90"/>
      <c r="R515" s="90"/>
      <c r="S515" s="90"/>
      <c r="T515" s="90"/>
      <c r="U515" s="90"/>
      <c r="V515" s="90"/>
      <c r="W515" s="90"/>
      <c r="X515" s="90"/>
      <c r="Y515" s="90"/>
      <c r="Z515" s="90"/>
      <c r="AA515" s="90"/>
      <c r="AB515" s="90"/>
      <c r="AC515" s="90"/>
      <c r="AD515" s="90"/>
      <c r="AE515" s="90"/>
      <c r="AF515" s="90"/>
      <c r="AG515" s="90"/>
      <c r="AH515" s="90"/>
      <c r="AI515" s="90"/>
      <c r="AJ515" s="90"/>
      <c r="AK515" s="90"/>
      <c r="AL515" s="90"/>
      <c r="AM515" s="90"/>
      <c r="AN515" s="90"/>
      <c r="AO515" s="90"/>
      <c r="AP515" s="90"/>
      <c r="AQ515" s="90"/>
      <c r="AR515" s="90"/>
      <c r="AS515" s="90"/>
      <c r="AT515" s="90"/>
      <c r="AU515" s="90"/>
      <c r="AV515" s="90"/>
      <c r="AW515" s="90"/>
      <c r="AX515" s="90"/>
      <c r="AY515" s="90"/>
      <c r="AZ515" s="90"/>
      <c r="BA515" s="90"/>
      <c r="BB515" s="90"/>
      <c r="BC515" s="90"/>
      <c r="BD515" s="90"/>
      <c r="BE515" s="90"/>
      <c r="BF515" s="90"/>
      <c r="BG515" s="90"/>
      <c r="BH515" s="90"/>
      <c r="BI515" s="90"/>
      <c r="BJ515" s="90"/>
      <c r="BK515" s="90"/>
      <c r="BL515" s="90"/>
      <c r="BM515" s="90"/>
      <c r="BN515" s="90"/>
      <c r="BO515" s="90"/>
      <c r="BP515" s="90"/>
      <c r="BQ515" s="90"/>
      <c r="BR515" s="90"/>
      <c r="BS515" s="90"/>
      <c r="BT515" s="90"/>
      <c r="BU515" s="90"/>
      <c r="BV515" s="90"/>
      <c r="BW515" s="90"/>
      <c r="BX515" s="90"/>
      <c r="BY515" s="90"/>
      <c r="BZ515" s="90"/>
      <c r="CA515" s="90"/>
      <c r="CB515" s="90"/>
      <c r="CC515" s="90"/>
      <c r="CD515" s="90"/>
      <c r="CE515" s="90"/>
      <c r="CF515" s="90"/>
      <c r="CG515" s="90"/>
      <c r="CH515" s="90"/>
      <c r="CI515" s="90"/>
      <c r="CJ515" s="90"/>
      <c r="CK515" s="90"/>
      <c r="CL515" s="90"/>
      <c r="CM515" s="90"/>
      <c r="CN515" s="90"/>
      <c r="CO515" s="90"/>
      <c r="CP515" s="90"/>
      <c r="CQ515" s="90"/>
      <c r="CR515" s="90"/>
      <c r="CS515" s="90"/>
      <c r="CT515" s="90"/>
      <c r="CU515" s="90"/>
      <c r="CV515" s="90"/>
      <c r="CW515" s="90"/>
      <c r="CX515" s="90"/>
    </row>
    <row r="516" spans="3:102" ht="23.25" x14ac:dyDescent="0.35"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  <c r="O516" s="90"/>
      <c r="P516" s="90"/>
      <c r="Q516" s="90"/>
      <c r="R516" s="90"/>
      <c r="S516" s="90"/>
      <c r="T516" s="90"/>
      <c r="U516" s="90"/>
      <c r="V516" s="90"/>
      <c r="W516" s="90"/>
      <c r="X516" s="90"/>
      <c r="Y516" s="90"/>
      <c r="Z516" s="90"/>
      <c r="AA516" s="90"/>
      <c r="AB516" s="90"/>
      <c r="AC516" s="90"/>
      <c r="AD516" s="90"/>
      <c r="AE516" s="90"/>
      <c r="AF516" s="90"/>
      <c r="AG516" s="90"/>
      <c r="AH516" s="90"/>
      <c r="AI516" s="90"/>
      <c r="AJ516" s="90"/>
      <c r="AK516" s="90"/>
      <c r="AL516" s="90"/>
      <c r="AM516" s="90"/>
      <c r="AN516" s="90"/>
      <c r="AO516" s="90"/>
      <c r="AP516" s="90"/>
      <c r="AQ516" s="90"/>
      <c r="AR516" s="90"/>
      <c r="AS516" s="90"/>
      <c r="AT516" s="90"/>
      <c r="AU516" s="90"/>
      <c r="AV516" s="90"/>
      <c r="AW516" s="90"/>
      <c r="AX516" s="90"/>
      <c r="AY516" s="90"/>
      <c r="AZ516" s="90"/>
      <c r="BA516" s="90"/>
      <c r="BB516" s="90"/>
      <c r="BC516" s="90"/>
      <c r="BD516" s="90"/>
      <c r="BE516" s="90"/>
      <c r="BF516" s="90"/>
      <c r="BG516" s="90"/>
      <c r="BH516" s="90"/>
      <c r="BI516" s="90"/>
      <c r="BJ516" s="90"/>
      <c r="BK516" s="90"/>
      <c r="BL516" s="90"/>
      <c r="BM516" s="90"/>
      <c r="BN516" s="90"/>
      <c r="BO516" s="90"/>
      <c r="BP516" s="90"/>
      <c r="BQ516" s="90"/>
      <c r="BR516" s="90"/>
      <c r="BS516" s="90"/>
      <c r="BT516" s="90"/>
      <c r="BU516" s="90"/>
      <c r="BV516" s="90"/>
      <c r="BW516" s="90"/>
      <c r="BX516" s="90"/>
      <c r="BY516" s="90"/>
      <c r="BZ516" s="90"/>
      <c r="CA516" s="90"/>
      <c r="CB516" s="90"/>
      <c r="CC516" s="90"/>
      <c r="CD516" s="90"/>
      <c r="CE516" s="90"/>
      <c r="CF516" s="90"/>
      <c r="CG516" s="90"/>
      <c r="CH516" s="90"/>
      <c r="CI516" s="90"/>
      <c r="CJ516" s="90"/>
      <c r="CK516" s="90"/>
      <c r="CL516" s="90"/>
      <c r="CM516" s="90"/>
      <c r="CN516" s="90"/>
      <c r="CO516" s="90"/>
      <c r="CP516" s="90"/>
      <c r="CQ516" s="90"/>
      <c r="CR516" s="90"/>
      <c r="CS516" s="90"/>
      <c r="CT516" s="90"/>
      <c r="CU516" s="90"/>
      <c r="CV516" s="90"/>
      <c r="CW516" s="90"/>
      <c r="CX516" s="90"/>
    </row>
    <row r="517" spans="3:102" ht="23.25" x14ac:dyDescent="0.35"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  <c r="Z517" s="90"/>
      <c r="AA517" s="90"/>
      <c r="AB517" s="90"/>
      <c r="AC517" s="90"/>
      <c r="AD517" s="90"/>
      <c r="AE517" s="90"/>
      <c r="AF517" s="90"/>
      <c r="AG517" s="90"/>
      <c r="AH517" s="90"/>
      <c r="AI517" s="90"/>
      <c r="AJ517" s="90"/>
      <c r="AK517" s="90"/>
      <c r="AL517" s="90"/>
      <c r="AM517" s="90"/>
      <c r="AN517" s="90"/>
      <c r="AO517" s="90"/>
      <c r="AP517" s="90"/>
      <c r="AQ517" s="90"/>
      <c r="AR517" s="90"/>
      <c r="AS517" s="90"/>
      <c r="AT517" s="90"/>
      <c r="AU517" s="90"/>
      <c r="AV517" s="90"/>
      <c r="AW517" s="90"/>
      <c r="AX517" s="90"/>
      <c r="AY517" s="90"/>
      <c r="AZ517" s="90"/>
      <c r="BA517" s="90"/>
      <c r="BB517" s="90"/>
      <c r="BC517" s="90"/>
      <c r="BD517" s="90"/>
      <c r="BE517" s="90"/>
      <c r="BF517" s="90"/>
      <c r="BG517" s="90"/>
      <c r="BH517" s="90"/>
      <c r="BI517" s="90"/>
      <c r="BJ517" s="90"/>
      <c r="BK517" s="90"/>
      <c r="BL517" s="90"/>
      <c r="BM517" s="90"/>
      <c r="BN517" s="90"/>
      <c r="BO517" s="90"/>
      <c r="BP517" s="90"/>
      <c r="BQ517" s="90"/>
      <c r="BR517" s="90"/>
      <c r="BS517" s="90"/>
      <c r="BT517" s="90"/>
      <c r="BU517" s="90"/>
      <c r="BV517" s="90"/>
      <c r="BW517" s="90"/>
      <c r="BX517" s="90"/>
      <c r="BY517" s="90"/>
      <c r="BZ517" s="90"/>
      <c r="CA517" s="90"/>
      <c r="CB517" s="90"/>
      <c r="CC517" s="90"/>
      <c r="CD517" s="90"/>
      <c r="CE517" s="90"/>
      <c r="CF517" s="90"/>
      <c r="CG517" s="90"/>
      <c r="CH517" s="90"/>
      <c r="CI517" s="90"/>
      <c r="CJ517" s="90"/>
      <c r="CK517" s="90"/>
      <c r="CL517" s="90"/>
      <c r="CM517" s="90"/>
      <c r="CN517" s="90"/>
      <c r="CO517" s="90"/>
      <c r="CP517" s="90"/>
      <c r="CQ517" s="90"/>
      <c r="CR517" s="90"/>
      <c r="CS517" s="90"/>
      <c r="CT517" s="90"/>
      <c r="CU517" s="90"/>
      <c r="CV517" s="90"/>
      <c r="CW517" s="90"/>
      <c r="CX517" s="90"/>
    </row>
    <row r="518" spans="3:102" ht="23.25" x14ac:dyDescent="0.35">
      <c r="C518" s="90"/>
      <c r="D518" s="90"/>
      <c r="E518" s="90"/>
      <c r="F518" s="90"/>
      <c r="G518" s="90"/>
      <c r="H518" s="90"/>
      <c r="I518" s="90"/>
      <c r="J518" s="90"/>
      <c r="K518" s="90"/>
      <c r="L518" s="90"/>
      <c r="M518" s="90"/>
      <c r="N518" s="90"/>
      <c r="O518" s="90"/>
      <c r="P518" s="90"/>
      <c r="Q518" s="90"/>
      <c r="R518" s="90"/>
      <c r="S518" s="90"/>
      <c r="T518" s="90"/>
      <c r="U518" s="90"/>
      <c r="V518" s="90"/>
      <c r="W518" s="90"/>
      <c r="X518" s="90"/>
      <c r="Y518" s="90"/>
      <c r="Z518" s="90"/>
      <c r="AA518" s="90"/>
      <c r="AB518" s="90"/>
      <c r="AC518" s="90"/>
      <c r="AD518" s="90"/>
      <c r="AE518" s="90"/>
      <c r="AF518" s="90"/>
      <c r="AG518" s="90"/>
      <c r="AH518" s="90"/>
      <c r="AI518" s="90"/>
      <c r="AJ518" s="90"/>
      <c r="AK518" s="90"/>
      <c r="AL518" s="90"/>
      <c r="AM518" s="90"/>
      <c r="AN518" s="90"/>
      <c r="AO518" s="90"/>
      <c r="AP518" s="90"/>
      <c r="AQ518" s="90"/>
      <c r="AR518" s="90"/>
      <c r="AS518" s="90"/>
      <c r="AT518" s="90"/>
      <c r="AU518" s="90"/>
      <c r="AV518" s="90"/>
      <c r="AW518" s="90"/>
      <c r="AX518" s="90"/>
      <c r="AY518" s="90"/>
      <c r="AZ518" s="90"/>
      <c r="BA518" s="90"/>
      <c r="BB518" s="90"/>
      <c r="BC518" s="90"/>
      <c r="BD518" s="90"/>
      <c r="BE518" s="90"/>
      <c r="BF518" s="90"/>
      <c r="BG518" s="90"/>
      <c r="BH518" s="90"/>
      <c r="BI518" s="90"/>
      <c r="BJ518" s="90"/>
      <c r="BK518" s="90"/>
      <c r="BL518" s="90"/>
      <c r="BM518" s="90"/>
      <c r="BN518" s="90"/>
      <c r="BO518" s="90"/>
      <c r="BP518" s="90"/>
      <c r="BQ518" s="90"/>
      <c r="BR518" s="90"/>
      <c r="BS518" s="90"/>
      <c r="BT518" s="90"/>
      <c r="BU518" s="90"/>
      <c r="BV518" s="90"/>
      <c r="BW518" s="90"/>
      <c r="BX518" s="90"/>
      <c r="BY518" s="90"/>
      <c r="BZ518" s="90"/>
      <c r="CA518" s="90"/>
      <c r="CB518" s="90"/>
      <c r="CC518" s="90"/>
      <c r="CD518" s="90"/>
      <c r="CE518" s="90"/>
      <c r="CF518" s="90"/>
      <c r="CG518" s="90"/>
      <c r="CH518" s="90"/>
      <c r="CI518" s="90"/>
      <c r="CJ518" s="90"/>
      <c r="CK518" s="90"/>
      <c r="CL518" s="90"/>
      <c r="CM518" s="90"/>
      <c r="CN518" s="90"/>
      <c r="CO518" s="90"/>
      <c r="CP518" s="90"/>
      <c r="CQ518" s="90"/>
      <c r="CR518" s="90"/>
      <c r="CS518" s="90"/>
      <c r="CT518" s="90"/>
      <c r="CU518" s="90"/>
      <c r="CV518" s="90"/>
      <c r="CW518" s="90"/>
      <c r="CX518" s="90"/>
    </row>
    <row r="519" spans="3:102" ht="23.25" x14ac:dyDescent="0.35"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  <c r="Z519" s="90"/>
      <c r="AA519" s="90"/>
      <c r="AB519" s="90"/>
      <c r="AC519" s="90"/>
      <c r="AD519" s="90"/>
      <c r="AE519" s="90"/>
      <c r="AF519" s="90"/>
      <c r="AG519" s="90"/>
      <c r="AH519" s="90"/>
      <c r="AI519" s="90"/>
      <c r="AJ519" s="90"/>
      <c r="AK519" s="90"/>
      <c r="AL519" s="90"/>
      <c r="AM519" s="90"/>
      <c r="AN519" s="90"/>
      <c r="AO519" s="90"/>
      <c r="AP519" s="90"/>
      <c r="AQ519" s="90"/>
      <c r="AR519" s="90"/>
      <c r="AS519" s="90"/>
      <c r="AT519" s="90"/>
      <c r="AU519" s="90"/>
      <c r="AV519" s="90"/>
      <c r="AW519" s="90"/>
      <c r="AX519" s="90"/>
      <c r="AY519" s="90"/>
      <c r="AZ519" s="90"/>
      <c r="BA519" s="90"/>
      <c r="BB519" s="90"/>
      <c r="BC519" s="90"/>
      <c r="BD519" s="90"/>
      <c r="BE519" s="90"/>
      <c r="BF519" s="90"/>
      <c r="BG519" s="90"/>
      <c r="BH519" s="90"/>
      <c r="BI519" s="90"/>
      <c r="BJ519" s="90"/>
      <c r="BK519" s="90"/>
      <c r="BL519" s="90"/>
      <c r="BM519" s="90"/>
      <c r="BN519" s="90"/>
      <c r="BO519" s="90"/>
      <c r="BP519" s="90"/>
      <c r="BQ519" s="90"/>
      <c r="BR519" s="90"/>
      <c r="BS519" s="90"/>
      <c r="BT519" s="90"/>
      <c r="BU519" s="90"/>
      <c r="BV519" s="90"/>
      <c r="BW519" s="90"/>
      <c r="BX519" s="90"/>
      <c r="BY519" s="90"/>
      <c r="BZ519" s="90"/>
      <c r="CA519" s="90"/>
      <c r="CB519" s="90"/>
      <c r="CC519" s="90"/>
      <c r="CD519" s="90"/>
      <c r="CE519" s="90"/>
      <c r="CF519" s="90"/>
      <c r="CG519" s="90"/>
      <c r="CH519" s="90"/>
      <c r="CI519" s="90"/>
      <c r="CJ519" s="90"/>
      <c r="CK519" s="90"/>
      <c r="CL519" s="90"/>
      <c r="CM519" s="90"/>
      <c r="CN519" s="90"/>
      <c r="CO519" s="90"/>
      <c r="CP519" s="90"/>
      <c r="CQ519" s="90"/>
      <c r="CR519" s="90"/>
      <c r="CS519" s="90"/>
      <c r="CT519" s="90"/>
      <c r="CU519" s="90"/>
      <c r="CV519" s="90"/>
      <c r="CW519" s="90"/>
      <c r="CX519" s="90"/>
    </row>
    <row r="520" spans="3:102" ht="23.25" x14ac:dyDescent="0.35">
      <c r="C520" s="90"/>
      <c r="D520" s="90"/>
      <c r="E520" s="90"/>
      <c r="F520" s="90"/>
      <c r="G520" s="90"/>
      <c r="H520" s="90"/>
      <c r="I520" s="90"/>
      <c r="J520" s="90"/>
      <c r="K520" s="90"/>
      <c r="L520" s="90"/>
      <c r="M520" s="90"/>
      <c r="N520" s="90"/>
      <c r="O520" s="90"/>
      <c r="P520" s="90"/>
      <c r="Q520" s="90"/>
      <c r="R520" s="90"/>
      <c r="S520" s="90"/>
      <c r="T520" s="90"/>
      <c r="U520" s="90"/>
      <c r="V520" s="90"/>
      <c r="W520" s="90"/>
      <c r="X520" s="90"/>
      <c r="Y520" s="90"/>
      <c r="Z520" s="90"/>
      <c r="AA520" s="90"/>
      <c r="AB520" s="90"/>
      <c r="AC520" s="90"/>
      <c r="AD520" s="90"/>
      <c r="AE520" s="90"/>
      <c r="AF520" s="90"/>
      <c r="AG520" s="90"/>
      <c r="AH520" s="90"/>
      <c r="AI520" s="90"/>
      <c r="AJ520" s="90"/>
      <c r="AK520" s="90"/>
      <c r="AL520" s="90"/>
      <c r="AM520" s="90"/>
      <c r="AN520" s="90"/>
      <c r="AO520" s="90"/>
      <c r="AP520" s="90"/>
      <c r="AQ520" s="90"/>
      <c r="AR520" s="90"/>
      <c r="AS520" s="90"/>
      <c r="AT520" s="90"/>
      <c r="AU520" s="90"/>
      <c r="AV520" s="90"/>
      <c r="AW520" s="90"/>
      <c r="AX520" s="90"/>
      <c r="AY520" s="90"/>
      <c r="AZ520" s="90"/>
      <c r="BA520" s="90"/>
      <c r="BB520" s="90"/>
      <c r="BC520" s="90"/>
      <c r="BD520" s="90"/>
      <c r="BE520" s="90"/>
      <c r="BF520" s="90"/>
      <c r="BG520" s="90"/>
      <c r="BH520" s="90"/>
      <c r="BI520" s="90"/>
      <c r="BJ520" s="90"/>
      <c r="BK520" s="90"/>
      <c r="BL520" s="90"/>
      <c r="BM520" s="90"/>
      <c r="BN520" s="90"/>
      <c r="BO520" s="90"/>
      <c r="BP520" s="90"/>
      <c r="BQ520" s="90"/>
      <c r="BR520" s="90"/>
      <c r="BS520" s="90"/>
      <c r="BT520" s="90"/>
      <c r="BU520" s="90"/>
      <c r="BV520" s="90"/>
      <c r="BW520" s="90"/>
      <c r="BX520" s="90"/>
      <c r="BY520" s="90"/>
      <c r="BZ520" s="90"/>
      <c r="CA520" s="90"/>
      <c r="CB520" s="90"/>
      <c r="CC520" s="90"/>
      <c r="CD520" s="90"/>
      <c r="CE520" s="90"/>
      <c r="CF520" s="90"/>
      <c r="CG520" s="90"/>
      <c r="CH520" s="90"/>
      <c r="CI520" s="90"/>
      <c r="CJ520" s="90"/>
      <c r="CK520" s="90"/>
      <c r="CL520" s="90"/>
      <c r="CM520" s="90"/>
      <c r="CN520" s="90"/>
      <c r="CO520" s="90"/>
      <c r="CP520" s="90"/>
      <c r="CQ520" s="90"/>
      <c r="CR520" s="90"/>
      <c r="CS520" s="90"/>
      <c r="CT520" s="90"/>
      <c r="CU520" s="90"/>
      <c r="CV520" s="90"/>
      <c r="CW520" s="90"/>
      <c r="CX520" s="90"/>
    </row>
    <row r="521" spans="3:102" ht="23.25" x14ac:dyDescent="0.35">
      <c r="C521" s="90"/>
      <c r="D521" s="90"/>
      <c r="E521" s="90"/>
      <c r="F521" s="90"/>
      <c r="G521" s="90"/>
      <c r="H521" s="90"/>
      <c r="I521" s="90"/>
      <c r="J521" s="90"/>
      <c r="K521" s="90"/>
      <c r="L521" s="90"/>
      <c r="M521" s="90"/>
      <c r="N521" s="90"/>
      <c r="O521" s="90"/>
      <c r="P521" s="90"/>
      <c r="Q521" s="90"/>
      <c r="R521" s="90"/>
      <c r="S521" s="90"/>
      <c r="T521" s="90"/>
      <c r="U521" s="90"/>
      <c r="V521" s="90"/>
      <c r="W521" s="90"/>
      <c r="X521" s="90"/>
      <c r="Y521" s="90"/>
      <c r="Z521" s="90"/>
      <c r="AA521" s="90"/>
      <c r="AB521" s="90"/>
      <c r="AC521" s="90"/>
      <c r="AD521" s="90"/>
      <c r="AE521" s="90"/>
      <c r="AF521" s="90"/>
      <c r="AG521" s="90"/>
      <c r="AH521" s="90"/>
      <c r="AI521" s="90"/>
      <c r="AJ521" s="90"/>
      <c r="AK521" s="90"/>
      <c r="AL521" s="90"/>
      <c r="AM521" s="90"/>
      <c r="AN521" s="90"/>
      <c r="AO521" s="90"/>
      <c r="AP521" s="90"/>
      <c r="AQ521" s="90"/>
      <c r="AR521" s="90"/>
      <c r="AS521" s="90"/>
      <c r="AT521" s="90"/>
      <c r="AU521" s="90"/>
      <c r="AV521" s="90"/>
      <c r="AW521" s="90"/>
      <c r="AX521" s="90"/>
      <c r="AY521" s="90"/>
      <c r="AZ521" s="90"/>
      <c r="BA521" s="90"/>
      <c r="BB521" s="90"/>
      <c r="BC521" s="90"/>
      <c r="BD521" s="90"/>
      <c r="BE521" s="90"/>
      <c r="BF521" s="90"/>
      <c r="BG521" s="90"/>
      <c r="BH521" s="90"/>
      <c r="BI521" s="90"/>
      <c r="BJ521" s="90"/>
      <c r="BK521" s="90"/>
      <c r="BL521" s="90"/>
      <c r="BM521" s="90"/>
      <c r="BN521" s="90"/>
      <c r="BO521" s="90"/>
      <c r="BP521" s="90"/>
      <c r="BQ521" s="90"/>
      <c r="BR521" s="90"/>
      <c r="BS521" s="90"/>
      <c r="BT521" s="90"/>
      <c r="BU521" s="90"/>
      <c r="BV521" s="90"/>
      <c r="BW521" s="90"/>
      <c r="BX521" s="90"/>
      <c r="BY521" s="90"/>
      <c r="BZ521" s="90"/>
      <c r="CA521" s="90"/>
      <c r="CB521" s="90"/>
      <c r="CC521" s="90"/>
      <c r="CD521" s="90"/>
      <c r="CE521" s="90"/>
      <c r="CF521" s="90"/>
      <c r="CG521" s="90"/>
      <c r="CH521" s="90"/>
      <c r="CI521" s="90"/>
      <c r="CJ521" s="90"/>
      <c r="CK521" s="90"/>
      <c r="CL521" s="90"/>
      <c r="CM521" s="90"/>
      <c r="CN521" s="90"/>
      <c r="CO521" s="90"/>
      <c r="CP521" s="90"/>
      <c r="CQ521" s="90"/>
      <c r="CR521" s="90"/>
      <c r="CS521" s="90"/>
      <c r="CT521" s="90"/>
      <c r="CU521" s="90"/>
      <c r="CV521" s="90"/>
      <c r="CW521" s="90"/>
      <c r="CX521" s="90"/>
    </row>
    <row r="522" spans="3:102" ht="23.25" x14ac:dyDescent="0.35">
      <c r="C522" s="90"/>
      <c r="D522" s="90"/>
      <c r="E522" s="90"/>
      <c r="F522" s="90"/>
      <c r="G522" s="90"/>
      <c r="H522" s="90"/>
      <c r="I522" s="90"/>
      <c r="J522" s="90"/>
      <c r="K522" s="90"/>
      <c r="L522" s="90"/>
      <c r="M522" s="90"/>
      <c r="N522" s="90"/>
      <c r="O522" s="90"/>
      <c r="P522" s="90"/>
      <c r="Q522" s="90"/>
      <c r="R522" s="90"/>
      <c r="S522" s="90"/>
      <c r="T522" s="90"/>
      <c r="U522" s="90"/>
      <c r="V522" s="90"/>
      <c r="W522" s="90"/>
      <c r="X522" s="90"/>
      <c r="Y522" s="90"/>
      <c r="Z522" s="90"/>
      <c r="AA522" s="90"/>
      <c r="AB522" s="90"/>
      <c r="AC522" s="90"/>
      <c r="AD522" s="90"/>
      <c r="AE522" s="90"/>
      <c r="AF522" s="90"/>
      <c r="AG522" s="90"/>
      <c r="AH522" s="90"/>
      <c r="AI522" s="90"/>
      <c r="AJ522" s="90"/>
      <c r="AK522" s="90"/>
      <c r="AL522" s="90"/>
      <c r="AM522" s="90"/>
      <c r="AN522" s="90"/>
      <c r="AO522" s="90"/>
      <c r="AP522" s="90"/>
      <c r="AQ522" s="90"/>
      <c r="AR522" s="90"/>
      <c r="AS522" s="90"/>
      <c r="AT522" s="90"/>
      <c r="AU522" s="90"/>
      <c r="AV522" s="90"/>
      <c r="AW522" s="90"/>
      <c r="AX522" s="90"/>
      <c r="AY522" s="90"/>
      <c r="AZ522" s="90"/>
      <c r="BA522" s="90"/>
      <c r="BB522" s="90"/>
      <c r="BC522" s="90"/>
      <c r="BD522" s="90"/>
      <c r="BE522" s="90"/>
      <c r="BF522" s="90"/>
      <c r="BG522" s="90"/>
      <c r="BH522" s="90"/>
      <c r="BI522" s="90"/>
      <c r="BJ522" s="90"/>
      <c r="BK522" s="90"/>
      <c r="BL522" s="90"/>
      <c r="BM522" s="90"/>
      <c r="BN522" s="90"/>
      <c r="BO522" s="90"/>
      <c r="BP522" s="90"/>
      <c r="BQ522" s="90"/>
      <c r="BR522" s="90"/>
      <c r="BS522" s="90"/>
      <c r="BT522" s="90"/>
      <c r="BU522" s="90"/>
      <c r="BV522" s="90"/>
      <c r="BW522" s="90"/>
      <c r="BX522" s="90"/>
      <c r="BY522" s="90"/>
      <c r="BZ522" s="90"/>
      <c r="CA522" s="90"/>
      <c r="CB522" s="90"/>
      <c r="CC522" s="90"/>
      <c r="CD522" s="90"/>
      <c r="CE522" s="90"/>
      <c r="CF522" s="90"/>
      <c r="CG522" s="90"/>
      <c r="CH522" s="90"/>
      <c r="CI522" s="90"/>
      <c r="CJ522" s="90"/>
      <c r="CK522" s="90"/>
      <c r="CL522" s="90"/>
      <c r="CM522" s="90"/>
      <c r="CN522" s="90"/>
      <c r="CO522" s="90"/>
      <c r="CP522" s="90"/>
      <c r="CQ522" s="90"/>
      <c r="CR522" s="90"/>
      <c r="CS522" s="90"/>
      <c r="CT522" s="90"/>
      <c r="CU522" s="90"/>
      <c r="CV522" s="90"/>
      <c r="CW522" s="90"/>
      <c r="CX522" s="90"/>
    </row>
    <row r="523" spans="3:102" ht="23.25" x14ac:dyDescent="0.35">
      <c r="C523" s="90"/>
      <c r="D523" s="90"/>
      <c r="E523" s="90"/>
      <c r="F523" s="90"/>
      <c r="G523" s="90"/>
      <c r="H523" s="90"/>
      <c r="I523" s="90"/>
      <c r="J523" s="90"/>
      <c r="K523" s="90"/>
      <c r="L523" s="90"/>
      <c r="M523" s="90"/>
      <c r="N523" s="90"/>
      <c r="O523" s="90"/>
      <c r="P523" s="90"/>
      <c r="Q523" s="90"/>
      <c r="R523" s="90"/>
      <c r="S523" s="90"/>
      <c r="T523" s="90"/>
      <c r="U523" s="90"/>
      <c r="V523" s="90"/>
      <c r="W523" s="90"/>
      <c r="X523" s="90"/>
      <c r="Y523" s="90"/>
      <c r="Z523" s="90"/>
      <c r="AA523" s="90"/>
      <c r="AB523" s="90"/>
      <c r="AC523" s="90"/>
      <c r="AD523" s="90"/>
      <c r="AE523" s="90"/>
      <c r="AF523" s="90"/>
      <c r="AG523" s="90"/>
      <c r="AH523" s="90"/>
      <c r="AI523" s="90"/>
      <c r="AJ523" s="90"/>
      <c r="AK523" s="90"/>
      <c r="AL523" s="90"/>
      <c r="AM523" s="90"/>
      <c r="AN523" s="90"/>
      <c r="AO523" s="90"/>
      <c r="AP523" s="90"/>
      <c r="AQ523" s="90"/>
      <c r="AR523" s="90"/>
      <c r="AS523" s="90"/>
      <c r="AT523" s="90"/>
      <c r="AU523" s="90"/>
      <c r="AV523" s="90"/>
      <c r="AW523" s="90"/>
      <c r="AX523" s="90"/>
      <c r="AY523" s="90"/>
      <c r="AZ523" s="90"/>
      <c r="BA523" s="90"/>
      <c r="BB523" s="90"/>
      <c r="BC523" s="90"/>
      <c r="BD523" s="90"/>
      <c r="BE523" s="90"/>
      <c r="BF523" s="90"/>
      <c r="BG523" s="90"/>
      <c r="BH523" s="90"/>
      <c r="BI523" s="90"/>
      <c r="BJ523" s="90"/>
      <c r="BK523" s="90"/>
      <c r="BL523" s="90"/>
      <c r="BM523" s="90"/>
      <c r="BN523" s="90"/>
      <c r="BO523" s="90"/>
      <c r="BP523" s="90"/>
      <c r="BQ523" s="90"/>
      <c r="BR523" s="90"/>
      <c r="BS523" s="90"/>
      <c r="BT523" s="90"/>
      <c r="BU523" s="90"/>
      <c r="BV523" s="90"/>
      <c r="BW523" s="90"/>
      <c r="BX523" s="90"/>
      <c r="BY523" s="90"/>
      <c r="BZ523" s="90"/>
      <c r="CA523" s="90"/>
      <c r="CB523" s="90"/>
      <c r="CC523" s="90"/>
      <c r="CD523" s="90"/>
      <c r="CE523" s="90"/>
      <c r="CF523" s="90"/>
      <c r="CG523" s="90"/>
      <c r="CH523" s="90"/>
      <c r="CI523" s="90"/>
      <c r="CJ523" s="90"/>
      <c r="CK523" s="90"/>
      <c r="CL523" s="90"/>
      <c r="CM523" s="90"/>
      <c r="CN523" s="90"/>
      <c r="CO523" s="90"/>
      <c r="CP523" s="90"/>
      <c r="CQ523" s="90"/>
      <c r="CR523" s="90"/>
      <c r="CS523" s="90"/>
      <c r="CT523" s="90"/>
      <c r="CU523" s="90"/>
      <c r="CV523" s="90"/>
      <c r="CW523" s="90"/>
      <c r="CX523" s="90"/>
    </row>
    <row r="524" spans="3:102" ht="23.25" x14ac:dyDescent="0.35">
      <c r="C524" s="90"/>
      <c r="D524" s="90"/>
      <c r="E524" s="90"/>
      <c r="F524" s="90"/>
      <c r="G524" s="90"/>
      <c r="H524" s="90"/>
      <c r="I524" s="90"/>
      <c r="J524" s="90"/>
      <c r="K524" s="90"/>
      <c r="L524" s="90"/>
      <c r="M524" s="90"/>
      <c r="N524" s="90"/>
      <c r="O524" s="90"/>
      <c r="P524" s="90"/>
      <c r="Q524" s="90"/>
      <c r="R524" s="90"/>
      <c r="S524" s="90"/>
      <c r="T524" s="90"/>
      <c r="U524" s="90"/>
      <c r="V524" s="90"/>
      <c r="W524" s="90"/>
      <c r="X524" s="90"/>
      <c r="Y524" s="90"/>
      <c r="Z524" s="90"/>
      <c r="AA524" s="90"/>
      <c r="AB524" s="90"/>
      <c r="AC524" s="90"/>
      <c r="AD524" s="90"/>
      <c r="AE524" s="90"/>
      <c r="AF524" s="90"/>
      <c r="AG524" s="90"/>
      <c r="AH524" s="90"/>
      <c r="AI524" s="90"/>
      <c r="AJ524" s="90"/>
      <c r="AK524" s="90"/>
      <c r="AL524" s="90"/>
      <c r="AM524" s="90"/>
      <c r="AN524" s="90"/>
      <c r="AO524" s="90"/>
      <c r="AP524" s="90"/>
      <c r="AQ524" s="90"/>
      <c r="AR524" s="90"/>
      <c r="AS524" s="90"/>
      <c r="AT524" s="90"/>
      <c r="AU524" s="90"/>
      <c r="AV524" s="90"/>
      <c r="AW524" s="90"/>
      <c r="AX524" s="90"/>
      <c r="AY524" s="90"/>
      <c r="AZ524" s="90"/>
      <c r="BA524" s="90"/>
      <c r="BB524" s="90"/>
      <c r="BC524" s="90"/>
      <c r="BD524" s="90"/>
      <c r="BE524" s="90"/>
      <c r="BF524" s="90"/>
      <c r="BG524" s="90"/>
      <c r="BH524" s="90"/>
      <c r="BI524" s="90"/>
      <c r="BJ524" s="90"/>
      <c r="BK524" s="90"/>
      <c r="BL524" s="90"/>
      <c r="BM524" s="90"/>
      <c r="BN524" s="90"/>
      <c r="BO524" s="90"/>
      <c r="BP524" s="90"/>
      <c r="BQ524" s="90"/>
      <c r="BR524" s="90"/>
      <c r="BS524" s="90"/>
      <c r="BT524" s="90"/>
      <c r="BU524" s="90"/>
      <c r="BV524" s="90"/>
      <c r="BW524" s="90"/>
      <c r="BX524" s="90"/>
      <c r="BY524" s="90"/>
      <c r="BZ524" s="90"/>
      <c r="CA524" s="90"/>
      <c r="CB524" s="90"/>
      <c r="CC524" s="90"/>
      <c r="CD524" s="90"/>
      <c r="CE524" s="90"/>
      <c r="CF524" s="90"/>
      <c r="CG524" s="90"/>
      <c r="CH524" s="90"/>
      <c r="CI524" s="90"/>
      <c r="CJ524" s="90"/>
      <c r="CK524" s="90"/>
      <c r="CL524" s="90"/>
      <c r="CM524" s="90"/>
      <c r="CN524" s="90"/>
      <c r="CO524" s="90"/>
      <c r="CP524" s="90"/>
      <c r="CQ524" s="90"/>
      <c r="CR524" s="90"/>
      <c r="CS524" s="90"/>
      <c r="CT524" s="90"/>
      <c r="CU524" s="90"/>
      <c r="CV524" s="90"/>
      <c r="CW524" s="90"/>
      <c r="CX524" s="90"/>
    </row>
    <row r="525" spans="3:102" ht="23.25" x14ac:dyDescent="0.35"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  <c r="O525" s="90"/>
      <c r="P525" s="90"/>
      <c r="Q525" s="90"/>
      <c r="R525" s="90"/>
      <c r="S525" s="90"/>
      <c r="T525" s="90"/>
      <c r="U525" s="90"/>
      <c r="V525" s="90"/>
      <c r="W525" s="90"/>
      <c r="X525" s="90"/>
      <c r="Y525" s="90"/>
      <c r="Z525" s="90"/>
      <c r="AA525" s="90"/>
      <c r="AB525" s="90"/>
      <c r="AC525" s="90"/>
      <c r="AD525" s="90"/>
      <c r="AE525" s="90"/>
      <c r="AF525" s="90"/>
      <c r="AG525" s="90"/>
      <c r="AH525" s="90"/>
      <c r="AI525" s="90"/>
      <c r="AJ525" s="90"/>
      <c r="AK525" s="90"/>
      <c r="AL525" s="90"/>
      <c r="AM525" s="90"/>
      <c r="AN525" s="90"/>
      <c r="AO525" s="90"/>
      <c r="AP525" s="90"/>
      <c r="AQ525" s="90"/>
      <c r="AR525" s="90"/>
      <c r="AS525" s="90"/>
      <c r="AT525" s="90"/>
      <c r="AU525" s="90"/>
      <c r="AV525" s="90"/>
      <c r="AW525" s="90"/>
      <c r="AX525" s="90"/>
      <c r="AY525" s="90"/>
      <c r="AZ525" s="90"/>
      <c r="BA525" s="90"/>
      <c r="BB525" s="90"/>
      <c r="BC525" s="90"/>
      <c r="BD525" s="90"/>
      <c r="BE525" s="90"/>
      <c r="BF525" s="90"/>
      <c r="BG525" s="90"/>
      <c r="BH525" s="90"/>
      <c r="BI525" s="90"/>
      <c r="BJ525" s="90"/>
      <c r="BK525" s="90"/>
      <c r="BL525" s="90"/>
      <c r="BM525" s="90"/>
      <c r="BN525" s="90"/>
      <c r="BO525" s="90"/>
      <c r="BP525" s="90"/>
      <c r="BQ525" s="90"/>
      <c r="BR525" s="90"/>
      <c r="BS525" s="90"/>
      <c r="BT525" s="90"/>
      <c r="BU525" s="90"/>
      <c r="BV525" s="90"/>
      <c r="BW525" s="90"/>
      <c r="BX525" s="90"/>
      <c r="BY525" s="90"/>
      <c r="BZ525" s="90"/>
      <c r="CA525" s="90"/>
      <c r="CB525" s="90"/>
      <c r="CC525" s="90"/>
      <c r="CD525" s="90"/>
      <c r="CE525" s="90"/>
      <c r="CF525" s="90"/>
      <c r="CG525" s="90"/>
      <c r="CH525" s="90"/>
      <c r="CI525" s="90"/>
      <c r="CJ525" s="90"/>
      <c r="CK525" s="90"/>
      <c r="CL525" s="90"/>
      <c r="CM525" s="90"/>
      <c r="CN525" s="90"/>
      <c r="CO525" s="90"/>
      <c r="CP525" s="90"/>
      <c r="CQ525" s="90"/>
      <c r="CR525" s="90"/>
      <c r="CS525" s="90"/>
      <c r="CT525" s="90"/>
      <c r="CU525" s="90"/>
      <c r="CV525" s="90"/>
      <c r="CW525" s="90"/>
      <c r="CX525" s="90"/>
    </row>
    <row r="526" spans="3:102" ht="23.25" x14ac:dyDescent="0.35">
      <c r="C526" s="90"/>
      <c r="D526" s="90"/>
      <c r="E526" s="90"/>
      <c r="F526" s="90"/>
      <c r="G526" s="90"/>
      <c r="H526" s="90"/>
      <c r="I526" s="90"/>
      <c r="J526" s="90"/>
      <c r="K526" s="90"/>
      <c r="L526" s="90"/>
      <c r="M526" s="90"/>
      <c r="N526" s="90"/>
      <c r="O526" s="90"/>
      <c r="P526" s="90"/>
      <c r="Q526" s="90"/>
      <c r="R526" s="90"/>
      <c r="S526" s="90"/>
      <c r="T526" s="90"/>
      <c r="U526" s="90"/>
      <c r="V526" s="90"/>
      <c r="W526" s="90"/>
      <c r="X526" s="90"/>
      <c r="Y526" s="90"/>
      <c r="Z526" s="90"/>
      <c r="AA526" s="90"/>
      <c r="AB526" s="90"/>
      <c r="AC526" s="90"/>
      <c r="AD526" s="90"/>
      <c r="AE526" s="90"/>
      <c r="AF526" s="90"/>
      <c r="AG526" s="90"/>
      <c r="AH526" s="90"/>
      <c r="AI526" s="90"/>
      <c r="AJ526" s="90"/>
      <c r="AK526" s="90"/>
      <c r="AL526" s="90"/>
      <c r="AM526" s="90"/>
      <c r="AN526" s="90"/>
      <c r="AO526" s="90"/>
      <c r="AP526" s="90"/>
      <c r="AQ526" s="90"/>
      <c r="AR526" s="90"/>
      <c r="AS526" s="90"/>
      <c r="AT526" s="90"/>
      <c r="AU526" s="90"/>
      <c r="AV526" s="90"/>
      <c r="AW526" s="90"/>
      <c r="AX526" s="90"/>
      <c r="AY526" s="90"/>
      <c r="AZ526" s="90"/>
      <c r="BA526" s="90"/>
      <c r="BB526" s="90"/>
      <c r="BC526" s="90"/>
      <c r="BD526" s="90"/>
      <c r="BE526" s="90"/>
      <c r="BF526" s="90"/>
      <c r="BG526" s="90"/>
      <c r="BH526" s="90"/>
      <c r="BI526" s="90"/>
      <c r="BJ526" s="90"/>
      <c r="BK526" s="90"/>
      <c r="BL526" s="90"/>
      <c r="BM526" s="90"/>
      <c r="BN526" s="90"/>
      <c r="BO526" s="90"/>
      <c r="BP526" s="90"/>
      <c r="BQ526" s="90"/>
      <c r="BR526" s="90"/>
      <c r="BS526" s="90"/>
      <c r="BT526" s="90"/>
      <c r="BU526" s="90"/>
      <c r="BV526" s="90"/>
      <c r="BW526" s="90"/>
      <c r="BX526" s="90"/>
      <c r="BY526" s="90"/>
      <c r="BZ526" s="90"/>
      <c r="CA526" s="90"/>
      <c r="CB526" s="90"/>
      <c r="CC526" s="90"/>
      <c r="CD526" s="90"/>
      <c r="CE526" s="90"/>
      <c r="CF526" s="90"/>
      <c r="CG526" s="90"/>
      <c r="CH526" s="90"/>
      <c r="CI526" s="90"/>
      <c r="CJ526" s="90"/>
      <c r="CK526" s="90"/>
      <c r="CL526" s="90"/>
      <c r="CM526" s="90"/>
      <c r="CN526" s="90"/>
      <c r="CO526" s="90"/>
      <c r="CP526" s="90"/>
      <c r="CQ526" s="90"/>
      <c r="CR526" s="90"/>
      <c r="CS526" s="90"/>
      <c r="CT526" s="90"/>
      <c r="CU526" s="90"/>
      <c r="CV526" s="90"/>
      <c r="CW526" s="90"/>
      <c r="CX526" s="90"/>
    </row>
    <row r="527" spans="3:102" ht="23.25" x14ac:dyDescent="0.35">
      <c r="C527" s="90"/>
      <c r="D527" s="90"/>
      <c r="E527" s="90"/>
      <c r="F527" s="90"/>
      <c r="G527" s="90"/>
      <c r="H527" s="90"/>
      <c r="I527" s="90"/>
      <c r="J527" s="90"/>
      <c r="K527" s="90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90"/>
      <c r="Y527" s="90"/>
      <c r="Z527" s="90"/>
      <c r="AA527" s="90"/>
      <c r="AB527" s="90"/>
      <c r="AC527" s="90"/>
      <c r="AD527" s="90"/>
      <c r="AE527" s="90"/>
      <c r="AF527" s="90"/>
      <c r="AG527" s="90"/>
      <c r="AH527" s="90"/>
      <c r="AI527" s="90"/>
      <c r="AJ527" s="90"/>
      <c r="AK527" s="90"/>
      <c r="AL527" s="90"/>
      <c r="AM527" s="90"/>
      <c r="AN527" s="90"/>
      <c r="AO527" s="90"/>
      <c r="AP527" s="90"/>
      <c r="AQ527" s="90"/>
      <c r="AR527" s="90"/>
      <c r="AS527" s="90"/>
      <c r="AT527" s="90"/>
      <c r="AU527" s="90"/>
      <c r="AV527" s="90"/>
      <c r="AW527" s="90"/>
      <c r="AX527" s="90"/>
      <c r="AY527" s="90"/>
      <c r="AZ527" s="90"/>
      <c r="BA527" s="90"/>
      <c r="BB527" s="90"/>
      <c r="BC527" s="90"/>
      <c r="BD527" s="90"/>
      <c r="BE527" s="90"/>
      <c r="BF527" s="90"/>
      <c r="BG527" s="90"/>
      <c r="BH527" s="90"/>
      <c r="BI527" s="90"/>
      <c r="BJ527" s="90"/>
      <c r="BK527" s="90"/>
      <c r="BL527" s="90"/>
      <c r="BM527" s="90"/>
      <c r="BN527" s="90"/>
      <c r="BO527" s="90"/>
      <c r="BP527" s="90"/>
      <c r="BQ527" s="90"/>
      <c r="BR527" s="90"/>
      <c r="BS527" s="90"/>
      <c r="BT527" s="90"/>
      <c r="BU527" s="90"/>
      <c r="BV527" s="90"/>
      <c r="BW527" s="90"/>
      <c r="BX527" s="90"/>
      <c r="BY527" s="90"/>
      <c r="BZ527" s="90"/>
      <c r="CA527" s="90"/>
      <c r="CB527" s="90"/>
      <c r="CC527" s="90"/>
      <c r="CD527" s="90"/>
      <c r="CE527" s="90"/>
      <c r="CF527" s="90"/>
      <c r="CG527" s="90"/>
      <c r="CH527" s="90"/>
      <c r="CI527" s="90"/>
      <c r="CJ527" s="90"/>
      <c r="CK527" s="90"/>
      <c r="CL527" s="90"/>
      <c r="CM527" s="90"/>
      <c r="CN527" s="90"/>
      <c r="CO527" s="90"/>
      <c r="CP527" s="90"/>
      <c r="CQ527" s="90"/>
      <c r="CR527" s="90"/>
      <c r="CS527" s="90"/>
      <c r="CT527" s="90"/>
      <c r="CU527" s="90"/>
      <c r="CV527" s="90"/>
      <c r="CW527" s="90"/>
      <c r="CX527" s="90"/>
    </row>
    <row r="528" spans="3:102" ht="23.25" x14ac:dyDescent="0.35">
      <c r="C528" s="90"/>
      <c r="D528" s="90"/>
      <c r="E528" s="90"/>
      <c r="F528" s="90"/>
      <c r="G528" s="90"/>
      <c r="H528" s="90"/>
      <c r="I528" s="90"/>
      <c r="J528" s="90"/>
      <c r="K528" s="90"/>
      <c r="L528" s="90"/>
      <c r="M528" s="90"/>
      <c r="N528" s="90"/>
      <c r="O528" s="90"/>
      <c r="P528" s="90"/>
      <c r="Q528" s="90"/>
      <c r="R528" s="90"/>
      <c r="S528" s="90"/>
      <c r="T528" s="90"/>
      <c r="U528" s="90"/>
      <c r="V528" s="90"/>
      <c r="W528" s="90"/>
      <c r="X528" s="90"/>
      <c r="Y528" s="90"/>
      <c r="Z528" s="90"/>
      <c r="AA528" s="90"/>
      <c r="AB528" s="90"/>
      <c r="AC528" s="90"/>
      <c r="AD528" s="90"/>
      <c r="AE528" s="90"/>
      <c r="AF528" s="90"/>
      <c r="AG528" s="90"/>
      <c r="AH528" s="90"/>
      <c r="AI528" s="90"/>
      <c r="AJ528" s="90"/>
      <c r="AK528" s="90"/>
      <c r="AL528" s="90"/>
      <c r="AM528" s="90"/>
      <c r="AN528" s="90"/>
      <c r="AO528" s="90"/>
      <c r="AP528" s="90"/>
      <c r="AQ528" s="90"/>
      <c r="AR528" s="90"/>
      <c r="AS528" s="90"/>
      <c r="AT528" s="90"/>
      <c r="AU528" s="90"/>
      <c r="AV528" s="90"/>
      <c r="AW528" s="90"/>
      <c r="AX528" s="90"/>
      <c r="AY528" s="90"/>
      <c r="AZ528" s="90"/>
      <c r="BA528" s="90"/>
      <c r="BB528" s="90"/>
      <c r="BC528" s="90"/>
      <c r="BD528" s="90"/>
      <c r="BE528" s="90"/>
      <c r="BF528" s="90"/>
      <c r="BG528" s="90"/>
      <c r="BH528" s="90"/>
      <c r="BI528" s="90"/>
      <c r="BJ528" s="90"/>
      <c r="BK528" s="90"/>
      <c r="BL528" s="90"/>
      <c r="BM528" s="90"/>
      <c r="BN528" s="90"/>
      <c r="BO528" s="90"/>
      <c r="BP528" s="90"/>
      <c r="BQ528" s="90"/>
      <c r="BR528" s="90"/>
      <c r="BS528" s="90"/>
      <c r="BT528" s="90"/>
      <c r="BU528" s="90"/>
      <c r="BV528" s="90"/>
      <c r="BW528" s="90"/>
      <c r="BX528" s="90"/>
      <c r="BY528" s="90"/>
      <c r="BZ528" s="90"/>
      <c r="CA528" s="90"/>
      <c r="CB528" s="90"/>
      <c r="CC528" s="90"/>
      <c r="CD528" s="90"/>
      <c r="CE528" s="90"/>
      <c r="CF528" s="90"/>
      <c r="CG528" s="90"/>
      <c r="CH528" s="90"/>
      <c r="CI528" s="90"/>
      <c r="CJ528" s="90"/>
      <c r="CK528" s="90"/>
      <c r="CL528" s="90"/>
      <c r="CM528" s="90"/>
      <c r="CN528" s="90"/>
      <c r="CO528" s="90"/>
      <c r="CP528" s="90"/>
      <c r="CQ528" s="90"/>
      <c r="CR528" s="90"/>
      <c r="CS528" s="90"/>
      <c r="CT528" s="90"/>
      <c r="CU528" s="90"/>
      <c r="CV528" s="90"/>
      <c r="CW528" s="90"/>
      <c r="CX528" s="90"/>
    </row>
    <row r="529" spans="3:102" ht="23.25" x14ac:dyDescent="0.35">
      <c r="C529" s="90"/>
      <c r="D529" s="90"/>
      <c r="E529" s="90"/>
      <c r="F529" s="90"/>
      <c r="G529" s="90"/>
      <c r="H529" s="90"/>
      <c r="I529" s="90"/>
      <c r="J529" s="90"/>
      <c r="K529" s="90"/>
      <c r="L529" s="90"/>
      <c r="M529" s="90"/>
      <c r="N529" s="90"/>
      <c r="O529" s="90"/>
      <c r="P529" s="90"/>
      <c r="Q529" s="90"/>
      <c r="R529" s="90"/>
      <c r="S529" s="90"/>
      <c r="T529" s="90"/>
      <c r="U529" s="90"/>
      <c r="V529" s="90"/>
      <c r="W529" s="90"/>
      <c r="X529" s="90"/>
      <c r="Y529" s="90"/>
      <c r="Z529" s="90"/>
      <c r="AA529" s="90"/>
      <c r="AB529" s="90"/>
      <c r="AC529" s="90"/>
      <c r="AD529" s="90"/>
      <c r="AE529" s="90"/>
      <c r="AF529" s="90"/>
      <c r="AG529" s="90"/>
      <c r="AH529" s="90"/>
      <c r="AI529" s="90"/>
      <c r="AJ529" s="90"/>
      <c r="AK529" s="90"/>
      <c r="AL529" s="90"/>
      <c r="AM529" s="90"/>
      <c r="AN529" s="90"/>
      <c r="AO529" s="90"/>
      <c r="AP529" s="90"/>
      <c r="AQ529" s="90"/>
      <c r="AR529" s="90"/>
      <c r="AS529" s="90"/>
      <c r="AT529" s="90"/>
      <c r="AU529" s="90"/>
      <c r="AV529" s="90"/>
      <c r="AW529" s="90"/>
      <c r="AX529" s="90"/>
      <c r="AY529" s="90"/>
      <c r="AZ529" s="90"/>
      <c r="BA529" s="90"/>
      <c r="BB529" s="90"/>
      <c r="BC529" s="90"/>
      <c r="BD529" s="90"/>
      <c r="BE529" s="90"/>
      <c r="BF529" s="90"/>
      <c r="BG529" s="90"/>
      <c r="BH529" s="90"/>
      <c r="BI529" s="90"/>
      <c r="BJ529" s="90"/>
      <c r="BK529" s="90"/>
      <c r="BL529" s="90"/>
      <c r="BM529" s="90"/>
      <c r="BN529" s="90"/>
      <c r="BO529" s="90"/>
      <c r="BP529" s="90"/>
      <c r="BQ529" s="90"/>
      <c r="BR529" s="90"/>
      <c r="BS529" s="90"/>
      <c r="BT529" s="90"/>
      <c r="BU529" s="90"/>
      <c r="BV529" s="90"/>
      <c r="BW529" s="90"/>
      <c r="BX529" s="90"/>
      <c r="BY529" s="90"/>
      <c r="BZ529" s="90"/>
      <c r="CA529" s="90"/>
      <c r="CB529" s="90"/>
      <c r="CC529" s="90"/>
      <c r="CD529" s="90"/>
      <c r="CE529" s="90"/>
      <c r="CF529" s="90"/>
      <c r="CG529" s="90"/>
      <c r="CH529" s="90"/>
      <c r="CI529" s="90"/>
      <c r="CJ529" s="90"/>
      <c r="CK529" s="90"/>
      <c r="CL529" s="90"/>
      <c r="CM529" s="90"/>
      <c r="CN529" s="90"/>
      <c r="CO529" s="90"/>
      <c r="CP529" s="90"/>
      <c r="CQ529" s="90"/>
      <c r="CR529" s="90"/>
      <c r="CS529" s="90"/>
      <c r="CT529" s="90"/>
      <c r="CU529" s="90"/>
      <c r="CV529" s="90"/>
      <c r="CW529" s="90"/>
      <c r="CX529" s="90"/>
    </row>
    <row r="530" spans="3:102" ht="23.25" x14ac:dyDescent="0.35">
      <c r="C530" s="90"/>
      <c r="D530" s="90"/>
      <c r="E530" s="90"/>
      <c r="F530" s="90"/>
      <c r="G530" s="90"/>
      <c r="H530" s="90"/>
      <c r="I530" s="90"/>
      <c r="J530" s="90"/>
      <c r="K530" s="90"/>
      <c r="L530" s="90"/>
      <c r="M530" s="90"/>
      <c r="N530" s="90"/>
      <c r="O530" s="90"/>
      <c r="P530" s="90"/>
      <c r="Q530" s="90"/>
      <c r="R530" s="90"/>
      <c r="S530" s="90"/>
      <c r="T530" s="90"/>
      <c r="U530" s="90"/>
      <c r="V530" s="90"/>
      <c r="W530" s="90"/>
      <c r="X530" s="90"/>
      <c r="Y530" s="90"/>
      <c r="Z530" s="90"/>
      <c r="AA530" s="90"/>
      <c r="AB530" s="90"/>
      <c r="AC530" s="90"/>
      <c r="AD530" s="90"/>
      <c r="AE530" s="90"/>
      <c r="AF530" s="90"/>
      <c r="AG530" s="90"/>
      <c r="AH530" s="90"/>
      <c r="AI530" s="90"/>
      <c r="AJ530" s="90"/>
      <c r="AK530" s="90"/>
      <c r="AL530" s="90"/>
      <c r="AM530" s="90"/>
      <c r="AN530" s="90"/>
      <c r="AO530" s="90"/>
      <c r="AP530" s="90"/>
      <c r="AQ530" s="90"/>
      <c r="AR530" s="90"/>
      <c r="AS530" s="90"/>
      <c r="AT530" s="90"/>
      <c r="AU530" s="90"/>
      <c r="AV530" s="90"/>
      <c r="AW530" s="90"/>
      <c r="AX530" s="90"/>
      <c r="AY530" s="90"/>
      <c r="AZ530" s="90"/>
      <c r="BA530" s="90"/>
      <c r="BB530" s="90"/>
      <c r="BC530" s="90"/>
      <c r="BD530" s="90"/>
      <c r="BE530" s="90"/>
      <c r="BF530" s="90"/>
      <c r="BG530" s="90"/>
      <c r="BH530" s="90"/>
      <c r="BI530" s="90"/>
      <c r="BJ530" s="90"/>
      <c r="BK530" s="90"/>
      <c r="BL530" s="90"/>
      <c r="BM530" s="90"/>
      <c r="BN530" s="90"/>
      <c r="BO530" s="90"/>
      <c r="BP530" s="90"/>
      <c r="BQ530" s="90"/>
      <c r="BR530" s="90"/>
      <c r="BS530" s="90"/>
      <c r="BT530" s="90"/>
      <c r="BU530" s="90"/>
      <c r="BV530" s="90"/>
      <c r="BW530" s="90"/>
      <c r="BX530" s="90"/>
      <c r="BY530" s="90"/>
      <c r="BZ530" s="90"/>
      <c r="CA530" s="90"/>
      <c r="CB530" s="90"/>
      <c r="CC530" s="90"/>
      <c r="CD530" s="90"/>
      <c r="CE530" s="90"/>
      <c r="CF530" s="90"/>
      <c r="CG530" s="90"/>
      <c r="CH530" s="90"/>
      <c r="CI530" s="90"/>
      <c r="CJ530" s="90"/>
      <c r="CK530" s="90"/>
      <c r="CL530" s="90"/>
      <c r="CM530" s="90"/>
      <c r="CN530" s="90"/>
      <c r="CO530" s="90"/>
      <c r="CP530" s="90"/>
      <c r="CQ530" s="90"/>
      <c r="CR530" s="90"/>
      <c r="CS530" s="90"/>
      <c r="CT530" s="90"/>
      <c r="CU530" s="90"/>
      <c r="CV530" s="90"/>
      <c r="CW530" s="90"/>
      <c r="CX530" s="90"/>
    </row>
    <row r="531" spans="3:102" ht="23.25" x14ac:dyDescent="0.35">
      <c r="C531" s="90"/>
      <c r="D531" s="90"/>
      <c r="E531" s="90"/>
      <c r="F531" s="90"/>
      <c r="G531" s="90"/>
      <c r="H531" s="90"/>
      <c r="I531" s="90"/>
      <c r="J531" s="90"/>
      <c r="K531" s="90"/>
      <c r="L531" s="90"/>
      <c r="M531" s="90"/>
      <c r="N531" s="90"/>
      <c r="O531" s="90"/>
      <c r="P531" s="90"/>
      <c r="Q531" s="90"/>
      <c r="R531" s="90"/>
      <c r="S531" s="90"/>
      <c r="T531" s="90"/>
      <c r="U531" s="90"/>
      <c r="V531" s="90"/>
      <c r="W531" s="90"/>
      <c r="X531" s="90"/>
      <c r="Y531" s="90"/>
      <c r="Z531" s="90"/>
      <c r="AA531" s="90"/>
      <c r="AB531" s="90"/>
      <c r="AC531" s="90"/>
      <c r="AD531" s="90"/>
      <c r="AE531" s="90"/>
      <c r="AF531" s="90"/>
      <c r="AG531" s="90"/>
      <c r="AH531" s="90"/>
      <c r="AI531" s="90"/>
      <c r="AJ531" s="90"/>
      <c r="AK531" s="90"/>
      <c r="AL531" s="90"/>
      <c r="AM531" s="90"/>
      <c r="AN531" s="90"/>
      <c r="AO531" s="90"/>
      <c r="AP531" s="90"/>
      <c r="AQ531" s="90"/>
      <c r="AR531" s="90"/>
      <c r="AS531" s="90"/>
      <c r="AT531" s="90"/>
      <c r="AU531" s="90"/>
      <c r="AV531" s="90"/>
      <c r="AW531" s="90"/>
      <c r="AX531" s="90"/>
      <c r="AY531" s="90"/>
      <c r="AZ531" s="90"/>
      <c r="BA531" s="90"/>
      <c r="BB531" s="90"/>
      <c r="BC531" s="90"/>
      <c r="BD531" s="90"/>
      <c r="BE531" s="90"/>
      <c r="BF531" s="90"/>
      <c r="BG531" s="90"/>
      <c r="BH531" s="90"/>
      <c r="BI531" s="90"/>
      <c r="BJ531" s="90"/>
      <c r="BK531" s="90"/>
      <c r="BL531" s="90"/>
      <c r="BM531" s="90"/>
      <c r="BN531" s="90"/>
      <c r="BO531" s="90"/>
      <c r="BP531" s="90"/>
      <c r="BQ531" s="90"/>
      <c r="BR531" s="90"/>
      <c r="BS531" s="90"/>
      <c r="BT531" s="90"/>
      <c r="BU531" s="90"/>
      <c r="BV531" s="90"/>
      <c r="BW531" s="90"/>
      <c r="BX531" s="90"/>
      <c r="BY531" s="90"/>
      <c r="BZ531" s="90"/>
      <c r="CA531" s="90"/>
      <c r="CB531" s="90"/>
      <c r="CC531" s="90"/>
      <c r="CD531" s="90"/>
      <c r="CE531" s="90"/>
      <c r="CF531" s="90"/>
      <c r="CG531" s="90"/>
      <c r="CH531" s="90"/>
      <c r="CI531" s="90"/>
      <c r="CJ531" s="90"/>
      <c r="CK531" s="90"/>
      <c r="CL531" s="90"/>
      <c r="CM531" s="90"/>
      <c r="CN531" s="90"/>
      <c r="CO531" s="90"/>
      <c r="CP531" s="90"/>
      <c r="CQ531" s="90"/>
      <c r="CR531" s="90"/>
      <c r="CS531" s="90"/>
      <c r="CT531" s="90"/>
      <c r="CU531" s="90"/>
      <c r="CV531" s="90"/>
      <c r="CW531" s="90"/>
      <c r="CX531" s="90"/>
    </row>
    <row r="532" spans="3:102" ht="23.25" x14ac:dyDescent="0.35">
      <c r="C532" s="90"/>
      <c r="D532" s="90"/>
      <c r="E532" s="90"/>
      <c r="F532" s="90"/>
      <c r="G532" s="90"/>
      <c r="H532" s="90"/>
      <c r="I532" s="90"/>
      <c r="J532" s="90"/>
      <c r="K532" s="90"/>
      <c r="L532" s="90"/>
      <c r="M532" s="90"/>
      <c r="N532" s="90"/>
      <c r="O532" s="90"/>
      <c r="P532" s="90"/>
      <c r="Q532" s="90"/>
      <c r="R532" s="90"/>
      <c r="S532" s="90"/>
      <c r="T532" s="90"/>
      <c r="U532" s="90"/>
      <c r="V532" s="90"/>
      <c r="W532" s="90"/>
      <c r="X532" s="90"/>
      <c r="Y532" s="90"/>
      <c r="Z532" s="90"/>
      <c r="AA532" s="90"/>
      <c r="AB532" s="90"/>
      <c r="AC532" s="90"/>
      <c r="AD532" s="90"/>
      <c r="AE532" s="90"/>
      <c r="AF532" s="90"/>
      <c r="AG532" s="90"/>
      <c r="AH532" s="90"/>
      <c r="AI532" s="90"/>
      <c r="AJ532" s="90"/>
      <c r="AK532" s="90"/>
      <c r="AL532" s="90"/>
      <c r="AM532" s="90"/>
      <c r="AN532" s="90"/>
      <c r="AO532" s="90"/>
      <c r="AP532" s="90"/>
      <c r="AQ532" s="90"/>
      <c r="AR532" s="90"/>
      <c r="AS532" s="90"/>
      <c r="AT532" s="90"/>
      <c r="AU532" s="90"/>
      <c r="AV532" s="90"/>
      <c r="AW532" s="90"/>
      <c r="AX532" s="90"/>
      <c r="AY532" s="90"/>
      <c r="AZ532" s="90"/>
      <c r="BA532" s="90"/>
      <c r="BB532" s="90"/>
      <c r="BC532" s="90"/>
      <c r="BD532" s="90"/>
      <c r="BE532" s="90"/>
      <c r="BF532" s="90"/>
      <c r="BG532" s="90"/>
      <c r="BH532" s="90"/>
      <c r="BI532" s="90"/>
      <c r="BJ532" s="90"/>
      <c r="BK532" s="90"/>
      <c r="BL532" s="90"/>
      <c r="BM532" s="90"/>
      <c r="BN532" s="90"/>
      <c r="BO532" s="90"/>
      <c r="BP532" s="90"/>
      <c r="BQ532" s="90"/>
      <c r="BR532" s="90"/>
      <c r="BS532" s="90"/>
      <c r="BT532" s="90"/>
      <c r="BU532" s="90"/>
      <c r="BV532" s="90"/>
      <c r="BW532" s="90"/>
      <c r="BX532" s="90"/>
      <c r="BY532" s="90"/>
      <c r="BZ532" s="90"/>
      <c r="CA532" s="90"/>
      <c r="CB532" s="90"/>
      <c r="CC532" s="90"/>
      <c r="CD532" s="90"/>
      <c r="CE532" s="90"/>
      <c r="CF532" s="90"/>
      <c r="CG532" s="90"/>
      <c r="CH532" s="90"/>
      <c r="CI532" s="90"/>
      <c r="CJ532" s="90"/>
      <c r="CK532" s="90"/>
      <c r="CL532" s="90"/>
      <c r="CM532" s="90"/>
      <c r="CN532" s="90"/>
      <c r="CO532" s="90"/>
      <c r="CP532" s="90"/>
      <c r="CQ532" s="90"/>
      <c r="CR532" s="90"/>
      <c r="CS532" s="90"/>
      <c r="CT532" s="90"/>
      <c r="CU532" s="90"/>
      <c r="CV532" s="90"/>
      <c r="CW532" s="90"/>
      <c r="CX532" s="90"/>
    </row>
    <row r="533" spans="3:102" ht="23.25" x14ac:dyDescent="0.35">
      <c r="C533" s="90"/>
      <c r="D533" s="90"/>
      <c r="E533" s="90"/>
      <c r="F533" s="90"/>
      <c r="G533" s="90"/>
      <c r="H533" s="90"/>
      <c r="I533" s="90"/>
      <c r="J533" s="90"/>
      <c r="K533" s="90"/>
      <c r="L533" s="90"/>
      <c r="M533" s="90"/>
      <c r="N533" s="90"/>
      <c r="O533" s="90"/>
      <c r="P533" s="90"/>
      <c r="Q533" s="90"/>
      <c r="R533" s="90"/>
      <c r="S533" s="90"/>
      <c r="T533" s="90"/>
      <c r="U533" s="90"/>
      <c r="V533" s="90"/>
      <c r="W533" s="90"/>
      <c r="X533" s="90"/>
      <c r="Y533" s="90"/>
      <c r="Z533" s="90"/>
      <c r="AA533" s="90"/>
      <c r="AB533" s="90"/>
      <c r="AC533" s="90"/>
      <c r="AD533" s="90"/>
      <c r="AE533" s="90"/>
      <c r="AF533" s="90"/>
      <c r="AG533" s="90"/>
      <c r="AH533" s="90"/>
      <c r="AI533" s="90"/>
      <c r="AJ533" s="90"/>
      <c r="AK533" s="90"/>
      <c r="AL533" s="90"/>
      <c r="AM533" s="90"/>
      <c r="AN533" s="90"/>
      <c r="AO533" s="90"/>
      <c r="AP533" s="90"/>
      <c r="AQ533" s="90"/>
      <c r="AR533" s="90"/>
      <c r="AS533" s="90"/>
      <c r="AT533" s="90"/>
      <c r="AU533" s="90"/>
      <c r="AV533" s="90"/>
      <c r="AW533" s="90"/>
      <c r="AX533" s="90"/>
      <c r="AY533" s="90"/>
      <c r="AZ533" s="90"/>
      <c r="BA533" s="90"/>
      <c r="BB533" s="90"/>
      <c r="BC533" s="90"/>
      <c r="BD533" s="90"/>
      <c r="BE533" s="90"/>
      <c r="BF533" s="90"/>
      <c r="BG533" s="90"/>
      <c r="BH533" s="90"/>
      <c r="BI533" s="90"/>
      <c r="BJ533" s="90"/>
      <c r="BK533" s="90"/>
      <c r="BL533" s="90"/>
      <c r="BM533" s="90"/>
      <c r="BN533" s="90"/>
      <c r="BO533" s="90"/>
      <c r="BP533" s="90"/>
      <c r="BQ533" s="90"/>
      <c r="BR533" s="90"/>
      <c r="BS533" s="90"/>
      <c r="BT533" s="90"/>
      <c r="BU533" s="90"/>
      <c r="BV533" s="90"/>
      <c r="BW533" s="90"/>
      <c r="BX533" s="90"/>
      <c r="BY533" s="90"/>
      <c r="BZ533" s="90"/>
      <c r="CA533" s="90"/>
      <c r="CB533" s="90"/>
      <c r="CC533" s="90"/>
      <c r="CD533" s="90"/>
      <c r="CE533" s="90"/>
      <c r="CF533" s="90"/>
      <c r="CG533" s="90"/>
      <c r="CH533" s="90"/>
      <c r="CI533" s="90"/>
      <c r="CJ533" s="90"/>
      <c r="CK533" s="90"/>
      <c r="CL533" s="90"/>
      <c r="CM533" s="90"/>
      <c r="CN533" s="90"/>
      <c r="CO533" s="90"/>
      <c r="CP533" s="90"/>
      <c r="CQ533" s="90"/>
      <c r="CR533" s="90"/>
      <c r="CS533" s="90"/>
      <c r="CT533" s="90"/>
      <c r="CU533" s="90"/>
      <c r="CV533" s="90"/>
      <c r="CW533" s="90"/>
      <c r="CX533" s="90"/>
    </row>
    <row r="534" spans="3:102" ht="23.25" x14ac:dyDescent="0.35"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90"/>
      <c r="N534" s="90"/>
      <c r="O534" s="90"/>
      <c r="P534" s="90"/>
      <c r="Q534" s="90"/>
      <c r="R534" s="90"/>
      <c r="S534" s="90"/>
      <c r="T534" s="90"/>
      <c r="U534" s="90"/>
      <c r="V534" s="90"/>
      <c r="W534" s="90"/>
      <c r="X534" s="90"/>
      <c r="Y534" s="90"/>
      <c r="Z534" s="90"/>
      <c r="AA534" s="90"/>
      <c r="AB534" s="90"/>
      <c r="AC534" s="90"/>
      <c r="AD534" s="90"/>
      <c r="AE534" s="90"/>
      <c r="AF534" s="90"/>
      <c r="AG534" s="90"/>
      <c r="AH534" s="90"/>
      <c r="AI534" s="90"/>
      <c r="AJ534" s="90"/>
      <c r="AK534" s="90"/>
      <c r="AL534" s="90"/>
      <c r="AM534" s="90"/>
      <c r="AN534" s="90"/>
      <c r="AO534" s="90"/>
      <c r="AP534" s="90"/>
      <c r="AQ534" s="90"/>
      <c r="AR534" s="90"/>
      <c r="AS534" s="90"/>
      <c r="AT534" s="90"/>
      <c r="AU534" s="90"/>
      <c r="AV534" s="90"/>
      <c r="AW534" s="90"/>
      <c r="AX534" s="90"/>
      <c r="AY534" s="90"/>
      <c r="AZ534" s="90"/>
      <c r="BA534" s="90"/>
      <c r="BB534" s="90"/>
      <c r="BC534" s="90"/>
      <c r="BD534" s="90"/>
      <c r="BE534" s="90"/>
      <c r="BF534" s="90"/>
      <c r="BG534" s="90"/>
      <c r="BH534" s="90"/>
      <c r="BI534" s="90"/>
      <c r="BJ534" s="90"/>
      <c r="BK534" s="90"/>
      <c r="BL534" s="90"/>
      <c r="BM534" s="90"/>
      <c r="BN534" s="90"/>
      <c r="BO534" s="90"/>
      <c r="BP534" s="90"/>
      <c r="BQ534" s="90"/>
      <c r="BR534" s="90"/>
      <c r="BS534" s="90"/>
      <c r="BT534" s="90"/>
      <c r="BU534" s="90"/>
      <c r="BV534" s="90"/>
      <c r="BW534" s="90"/>
      <c r="BX534" s="90"/>
      <c r="BY534" s="90"/>
      <c r="BZ534" s="90"/>
      <c r="CA534" s="90"/>
      <c r="CB534" s="90"/>
      <c r="CC534" s="90"/>
      <c r="CD534" s="90"/>
      <c r="CE534" s="90"/>
      <c r="CF534" s="90"/>
      <c r="CG534" s="90"/>
      <c r="CH534" s="90"/>
      <c r="CI534" s="90"/>
      <c r="CJ534" s="90"/>
      <c r="CK534" s="90"/>
      <c r="CL534" s="90"/>
      <c r="CM534" s="90"/>
      <c r="CN534" s="90"/>
      <c r="CO534" s="90"/>
      <c r="CP534" s="90"/>
      <c r="CQ534" s="90"/>
      <c r="CR534" s="90"/>
      <c r="CS534" s="90"/>
      <c r="CT534" s="90"/>
      <c r="CU534" s="90"/>
      <c r="CV534" s="90"/>
      <c r="CW534" s="90"/>
      <c r="CX534" s="90"/>
    </row>
    <row r="535" spans="3:102" ht="23.25" x14ac:dyDescent="0.35">
      <c r="C535" s="90"/>
      <c r="D535" s="90"/>
      <c r="E535" s="90"/>
      <c r="F535" s="90"/>
      <c r="G535" s="90"/>
      <c r="H535" s="90"/>
      <c r="I535" s="90"/>
      <c r="J535" s="90"/>
      <c r="K535" s="90"/>
      <c r="L535" s="90"/>
      <c r="M535" s="90"/>
      <c r="N535" s="90"/>
      <c r="O535" s="90"/>
      <c r="P535" s="90"/>
      <c r="Q535" s="90"/>
      <c r="R535" s="90"/>
      <c r="S535" s="90"/>
      <c r="T535" s="90"/>
      <c r="U535" s="90"/>
      <c r="V535" s="90"/>
      <c r="W535" s="90"/>
      <c r="X535" s="90"/>
      <c r="Y535" s="90"/>
      <c r="Z535" s="90"/>
      <c r="AA535" s="90"/>
      <c r="AB535" s="90"/>
      <c r="AC535" s="90"/>
      <c r="AD535" s="90"/>
      <c r="AE535" s="90"/>
      <c r="AF535" s="90"/>
      <c r="AG535" s="90"/>
      <c r="AH535" s="90"/>
      <c r="AI535" s="90"/>
      <c r="AJ535" s="90"/>
      <c r="AK535" s="90"/>
      <c r="AL535" s="90"/>
      <c r="AM535" s="90"/>
      <c r="AN535" s="90"/>
      <c r="AO535" s="90"/>
      <c r="AP535" s="90"/>
      <c r="AQ535" s="90"/>
      <c r="AR535" s="90"/>
      <c r="AS535" s="90"/>
      <c r="AT535" s="90"/>
      <c r="AU535" s="90"/>
      <c r="AV535" s="90"/>
      <c r="AW535" s="90"/>
      <c r="AX535" s="90"/>
      <c r="AY535" s="90"/>
      <c r="AZ535" s="90"/>
      <c r="BA535" s="90"/>
      <c r="BB535" s="90"/>
      <c r="BC535" s="90"/>
      <c r="BD535" s="90"/>
      <c r="BE535" s="90"/>
      <c r="BF535" s="90"/>
      <c r="BG535" s="90"/>
      <c r="BH535" s="90"/>
      <c r="BI535" s="90"/>
      <c r="BJ535" s="90"/>
      <c r="BK535" s="90"/>
      <c r="BL535" s="90"/>
      <c r="BM535" s="90"/>
      <c r="BN535" s="90"/>
      <c r="BO535" s="90"/>
      <c r="BP535" s="90"/>
      <c r="BQ535" s="90"/>
      <c r="BR535" s="90"/>
      <c r="BS535" s="90"/>
      <c r="BT535" s="90"/>
      <c r="BU535" s="90"/>
      <c r="BV535" s="90"/>
      <c r="BW535" s="90"/>
      <c r="BX535" s="90"/>
      <c r="BY535" s="90"/>
      <c r="BZ535" s="90"/>
      <c r="CA535" s="90"/>
      <c r="CB535" s="90"/>
      <c r="CC535" s="90"/>
      <c r="CD535" s="90"/>
      <c r="CE535" s="90"/>
      <c r="CF535" s="90"/>
      <c r="CG535" s="90"/>
      <c r="CH535" s="90"/>
      <c r="CI535" s="90"/>
      <c r="CJ535" s="90"/>
      <c r="CK535" s="90"/>
      <c r="CL535" s="90"/>
      <c r="CM535" s="90"/>
      <c r="CN535" s="90"/>
      <c r="CO535" s="90"/>
      <c r="CP535" s="90"/>
      <c r="CQ535" s="90"/>
      <c r="CR535" s="90"/>
      <c r="CS535" s="90"/>
      <c r="CT535" s="90"/>
      <c r="CU535" s="90"/>
      <c r="CV535" s="90"/>
      <c r="CW535" s="90"/>
      <c r="CX535" s="90"/>
    </row>
    <row r="536" spans="3:102" ht="23.25" x14ac:dyDescent="0.35">
      <c r="C536" s="90"/>
      <c r="D536" s="90"/>
      <c r="E536" s="90"/>
      <c r="F536" s="90"/>
      <c r="G536" s="90"/>
      <c r="H536" s="90"/>
      <c r="I536" s="90"/>
      <c r="J536" s="90"/>
      <c r="K536" s="90"/>
      <c r="L536" s="90"/>
      <c r="M536" s="90"/>
      <c r="N536" s="90"/>
      <c r="O536" s="90"/>
      <c r="P536" s="90"/>
      <c r="Q536" s="90"/>
      <c r="R536" s="90"/>
      <c r="S536" s="90"/>
      <c r="T536" s="90"/>
      <c r="U536" s="90"/>
      <c r="V536" s="90"/>
      <c r="W536" s="90"/>
      <c r="X536" s="90"/>
      <c r="Y536" s="90"/>
      <c r="Z536" s="90"/>
      <c r="AA536" s="90"/>
      <c r="AB536" s="90"/>
      <c r="AC536" s="90"/>
      <c r="AD536" s="90"/>
      <c r="AE536" s="90"/>
      <c r="AF536" s="90"/>
      <c r="AG536" s="90"/>
      <c r="AH536" s="90"/>
      <c r="AI536" s="90"/>
      <c r="AJ536" s="90"/>
      <c r="AK536" s="90"/>
      <c r="AL536" s="90"/>
      <c r="AM536" s="90"/>
      <c r="AN536" s="90"/>
      <c r="AO536" s="90"/>
      <c r="AP536" s="90"/>
      <c r="AQ536" s="90"/>
      <c r="AR536" s="90"/>
      <c r="AS536" s="90"/>
      <c r="AT536" s="90"/>
      <c r="AU536" s="90"/>
      <c r="AV536" s="90"/>
      <c r="AW536" s="90"/>
      <c r="AX536" s="90"/>
      <c r="AY536" s="90"/>
      <c r="AZ536" s="90"/>
      <c r="BA536" s="90"/>
      <c r="BB536" s="90"/>
      <c r="BC536" s="90"/>
      <c r="BD536" s="90"/>
      <c r="BE536" s="90"/>
      <c r="BF536" s="90"/>
      <c r="BG536" s="90"/>
      <c r="BH536" s="90"/>
      <c r="BI536" s="90"/>
      <c r="BJ536" s="90"/>
      <c r="BK536" s="90"/>
      <c r="BL536" s="90"/>
      <c r="BM536" s="90"/>
      <c r="BN536" s="90"/>
      <c r="BO536" s="90"/>
      <c r="BP536" s="90"/>
      <c r="BQ536" s="90"/>
      <c r="BR536" s="90"/>
      <c r="BS536" s="90"/>
      <c r="BT536" s="90"/>
      <c r="BU536" s="90"/>
      <c r="BV536" s="90"/>
      <c r="BW536" s="90"/>
      <c r="BX536" s="90"/>
      <c r="BY536" s="90"/>
      <c r="BZ536" s="90"/>
      <c r="CA536" s="90"/>
      <c r="CB536" s="90"/>
      <c r="CC536" s="90"/>
      <c r="CD536" s="90"/>
      <c r="CE536" s="90"/>
      <c r="CF536" s="90"/>
      <c r="CG536" s="90"/>
      <c r="CH536" s="90"/>
      <c r="CI536" s="90"/>
      <c r="CJ536" s="90"/>
      <c r="CK536" s="90"/>
      <c r="CL536" s="90"/>
      <c r="CM536" s="90"/>
      <c r="CN536" s="90"/>
      <c r="CO536" s="90"/>
      <c r="CP536" s="90"/>
      <c r="CQ536" s="90"/>
      <c r="CR536" s="90"/>
      <c r="CS536" s="90"/>
      <c r="CT536" s="90"/>
      <c r="CU536" s="90"/>
      <c r="CV536" s="90"/>
      <c r="CW536" s="90"/>
      <c r="CX536" s="90"/>
    </row>
    <row r="537" spans="3:102" ht="23.25" x14ac:dyDescent="0.35">
      <c r="C537" s="90"/>
      <c r="D537" s="90"/>
      <c r="E537" s="90"/>
      <c r="F537" s="90"/>
      <c r="G537" s="90"/>
      <c r="H537" s="90"/>
      <c r="I537" s="90"/>
      <c r="J537" s="90"/>
      <c r="K537" s="90"/>
      <c r="L537" s="90"/>
      <c r="M537" s="90"/>
      <c r="N537" s="90"/>
      <c r="O537" s="90"/>
      <c r="P537" s="90"/>
      <c r="Q537" s="90"/>
      <c r="R537" s="90"/>
      <c r="S537" s="90"/>
      <c r="T537" s="90"/>
      <c r="U537" s="90"/>
      <c r="V537" s="90"/>
      <c r="W537" s="90"/>
      <c r="X537" s="90"/>
      <c r="Y537" s="90"/>
      <c r="Z537" s="90"/>
      <c r="AA537" s="90"/>
      <c r="AB537" s="90"/>
      <c r="AC537" s="90"/>
      <c r="AD537" s="90"/>
      <c r="AE537" s="90"/>
      <c r="AF537" s="90"/>
      <c r="AG537" s="90"/>
      <c r="AH537" s="90"/>
      <c r="AI537" s="90"/>
      <c r="AJ537" s="90"/>
      <c r="AK537" s="90"/>
      <c r="AL537" s="90"/>
      <c r="AM537" s="90"/>
      <c r="AN537" s="90"/>
      <c r="AO537" s="90"/>
      <c r="AP537" s="90"/>
      <c r="AQ537" s="90"/>
      <c r="AR537" s="90"/>
      <c r="AS537" s="90"/>
      <c r="AT537" s="90"/>
      <c r="AU537" s="90"/>
      <c r="AV537" s="90"/>
      <c r="AW537" s="90"/>
      <c r="AX537" s="90"/>
      <c r="AY537" s="90"/>
      <c r="AZ537" s="90"/>
      <c r="BA537" s="90"/>
      <c r="BB537" s="90"/>
      <c r="BC537" s="90"/>
      <c r="BD537" s="90"/>
      <c r="BE537" s="90"/>
      <c r="BF537" s="90"/>
      <c r="BG537" s="90"/>
      <c r="BH537" s="90"/>
      <c r="BI537" s="90"/>
      <c r="BJ537" s="90"/>
      <c r="BK537" s="90"/>
      <c r="BL537" s="90"/>
      <c r="BM537" s="90"/>
      <c r="BN537" s="90"/>
      <c r="BO537" s="90"/>
      <c r="BP537" s="90"/>
      <c r="BQ537" s="90"/>
      <c r="BR537" s="90"/>
      <c r="BS537" s="90"/>
      <c r="BT537" s="90"/>
      <c r="BU537" s="90"/>
      <c r="BV537" s="90"/>
      <c r="BW537" s="90"/>
      <c r="BX537" s="90"/>
      <c r="BY537" s="90"/>
      <c r="BZ537" s="90"/>
      <c r="CA537" s="90"/>
      <c r="CB537" s="90"/>
      <c r="CC537" s="90"/>
      <c r="CD537" s="90"/>
      <c r="CE537" s="90"/>
      <c r="CF537" s="90"/>
      <c r="CG537" s="90"/>
      <c r="CH537" s="90"/>
      <c r="CI537" s="90"/>
      <c r="CJ537" s="90"/>
      <c r="CK537" s="90"/>
      <c r="CL537" s="90"/>
      <c r="CM537" s="90"/>
      <c r="CN537" s="90"/>
      <c r="CO537" s="90"/>
      <c r="CP537" s="90"/>
      <c r="CQ537" s="90"/>
      <c r="CR537" s="90"/>
      <c r="CS537" s="90"/>
      <c r="CT537" s="90"/>
      <c r="CU537" s="90"/>
      <c r="CV537" s="90"/>
      <c r="CW537" s="90"/>
      <c r="CX537" s="90"/>
    </row>
    <row r="538" spans="3:102" ht="23.25" x14ac:dyDescent="0.35">
      <c r="C538" s="90"/>
      <c r="D538" s="90"/>
      <c r="E538" s="90"/>
      <c r="F538" s="90"/>
      <c r="G538" s="90"/>
      <c r="H538" s="90"/>
      <c r="I538" s="90"/>
      <c r="J538" s="90"/>
      <c r="K538" s="90"/>
      <c r="L538" s="90"/>
      <c r="M538" s="90"/>
      <c r="N538" s="90"/>
      <c r="O538" s="90"/>
      <c r="P538" s="90"/>
      <c r="Q538" s="90"/>
      <c r="R538" s="90"/>
      <c r="S538" s="90"/>
      <c r="T538" s="90"/>
      <c r="U538" s="90"/>
      <c r="V538" s="90"/>
      <c r="W538" s="90"/>
      <c r="X538" s="90"/>
      <c r="Y538" s="90"/>
      <c r="Z538" s="90"/>
      <c r="AA538" s="90"/>
      <c r="AB538" s="90"/>
      <c r="AC538" s="90"/>
      <c r="AD538" s="90"/>
      <c r="AE538" s="90"/>
      <c r="AF538" s="90"/>
      <c r="AG538" s="90"/>
      <c r="AH538" s="90"/>
      <c r="AI538" s="90"/>
      <c r="AJ538" s="90"/>
      <c r="AK538" s="90"/>
      <c r="AL538" s="90"/>
      <c r="AM538" s="90"/>
      <c r="AN538" s="90"/>
      <c r="AO538" s="90"/>
      <c r="AP538" s="90"/>
      <c r="AQ538" s="90"/>
      <c r="AR538" s="90"/>
      <c r="AS538" s="90"/>
      <c r="AT538" s="90"/>
      <c r="AU538" s="90"/>
      <c r="AV538" s="90"/>
      <c r="AW538" s="90"/>
      <c r="AX538" s="90"/>
      <c r="AY538" s="90"/>
      <c r="AZ538" s="90"/>
      <c r="BA538" s="90"/>
      <c r="BB538" s="90"/>
      <c r="BC538" s="90"/>
      <c r="BD538" s="90"/>
      <c r="BE538" s="90"/>
      <c r="BF538" s="90"/>
      <c r="BG538" s="90"/>
      <c r="BH538" s="90"/>
      <c r="BI538" s="90"/>
      <c r="BJ538" s="90"/>
      <c r="BK538" s="90"/>
      <c r="BL538" s="90"/>
      <c r="BM538" s="90"/>
      <c r="BN538" s="90"/>
      <c r="BO538" s="90"/>
      <c r="BP538" s="90"/>
      <c r="BQ538" s="90"/>
      <c r="BR538" s="90"/>
      <c r="BS538" s="90"/>
      <c r="BT538" s="90"/>
      <c r="BU538" s="90"/>
      <c r="BV538" s="90"/>
      <c r="BW538" s="90"/>
      <c r="BX538" s="90"/>
      <c r="BY538" s="90"/>
      <c r="BZ538" s="90"/>
      <c r="CA538" s="90"/>
      <c r="CB538" s="90"/>
      <c r="CC538" s="90"/>
      <c r="CD538" s="90"/>
      <c r="CE538" s="90"/>
      <c r="CF538" s="90"/>
      <c r="CG538" s="90"/>
      <c r="CH538" s="90"/>
      <c r="CI538" s="90"/>
      <c r="CJ538" s="90"/>
      <c r="CK538" s="90"/>
      <c r="CL538" s="90"/>
      <c r="CM538" s="90"/>
      <c r="CN538" s="90"/>
      <c r="CO538" s="90"/>
      <c r="CP538" s="90"/>
      <c r="CQ538" s="90"/>
      <c r="CR538" s="90"/>
      <c r="CS538" s="90"/>
      <c r="CT538" s="90"/>
      <c r="CU538" s="90"/>
      <c r="CV538" s="90"/>
      <c r="CW538" s="90"/>
      <c r="CX538" s="90"/>
    </row>
    <row r="539" spans="3:102" ht="23.25" x14ac:dyDescent="0.35">
      <c r="C539" s="90"/>
      <c r="D539" s="90"/>
      <c r="E539" s="90"/>
      <c r="F539" s="90"/>
      <c r="G539" s="90"/>
      <c r="H539" s="90"/>
      <c r="I539" s="90"/>
      <c r="J539" s="90"/>
      <c r="K539" s="90"/>
      <c r="L539" s="90"/>
      <c r="M539" s="90"/>
      <c r="N539" s="90"/>
      <c r="O539" s="90"/>
      <c r="P539" s="90"/>
      <c r="Q539" s="90"/>
      <c r="R539" s="90"/>
      <c r="S539" s="90"/>
      <c r="T539" s="90"/>
      <c r="U539" s="90"/>
      <c r="V539" s="90"/>
      <c r="W539" s="90"/>
      <c r="X539" s="90"/>
      <c r="Y539" s="90"/>
      <c r="Z539" s="90"/>
      <c r="AA539" s="90"/>
      <c r="AB539" s="90"/>
      <c r="AC539" s="90"/>
      <c r="AD539" s="90"/>
      <c r="AE539" s="90"/>
      <c r="AF539" s="90"/>
      <c r="AG539" s="90"/>
      <c r="AH539" s="90"/>
      <c r="AI539" s="90"/>
      <c r="AJ539" s="90"/>
      <c r="AK539" s="90"/>
      <c r="AL539" s="90"/>
      <c r="AM539" s="90"/>
      <c r="AN539" s="90"/>
      <c r="AO539" s="90"/>
      <c r="AP539" s="90"/>
      <c r="AQ539" s="90"/>
      <c r="AR539" s="90"/>
      <c r="AS539" s="90"/>
      <c r="AT539" s="90"/>
      <c r="AU539" s="90"/>
      <c r="AV539" s="90"/>
      <c r="AW539" s="90"/>
      <c r="AX539" s="90"/>
      <c r="AY539" s="90"/>
      <c r="AZ539" s="90"/>
      <c r="BA539" s="90"/>
      <c r="BB539" s="90"/>
      <c r="BC539" s="90"/>
      <c r="BD539" s="90"/>
      <c r="BE539" s="90"/>
      <c r="BF539" s="90"/>
      <c r="BG539" s="90"/>
      <c r="BH539" s="90"/>
      <c r="BI539" s="90"/>
      <c r="BJ539" s="90"/>
      <c r="BK539" s="90"/>
      <c r="BL539" s="90"/>
      <c r="BM539" s="90"/>
      <c r="BN539" s="90"/>
      <c r="BO539" s="90"/>
      <c r="BP539" s="90"/>
      <c r="BQ539" s="90"/>
      <c r="BR539" s="90"/>
      <c r="BS539" s="90"/>
      <c r="BT539" s="90"/>
      <c r="BU539" s="90"/>
      <c r="BV539" s="90"/>
      <c r="BW539" s="90"/>
      <c r="BX539" s="90"/>
      <c r="BY539" s="90"/>
      <c r="BZ539" s="90"/>
      <c r="CA539" s="90"/>
      <c r="CB539" s="90"/>
      <c r="CC539" s="90"/>
      <c r="CD539" s="90"/>
      <c r="CE539" s="90"/>
      <c r="CF539" s="90"/>
      <c r="CG539" s="90"/>
      <c r="CH539" s="90"/>
      <c r="CI539" s="90"/>
      <c r="CJ539" s="90"/>
      <c r="CK539" s="90"/>
      <c r="CL539" s="90"/>
      <c r="CM539" s="90"/>
      <c r="CN539" s="90"/>
      <c r="CO539" s="90"/>
      <c r="CP539" s="90"/>
      <c r="CQ539" s="90"/>
      <c r="CR539" s="90"/>
      <c r="CS539" s="90"/>
      <c r="CT539" s="90"/>
      <c r="CU539" s="90"/>
      <c r="CV539" s="90"/>
      <c r="CW539" s="90"/>
      <c r="CX539" s="90"/>
    </row>
    <row r="540" spans="3:102" ht="23.25" x14ac:dyDescent="0.35">
      <c r="C540" s="90"/>
      <c r="D540" s="90"/>
      <c r="E540" s="90"/>
      <c r="F540" s="90"/>
      <c r="G540" s="90"/>
      <c r="H540" s="90"/>
      <c r="I540" s="90"/>
      <c r="J540" s="90"/>
      <c r="K540" s="90"/>
      <c r="L540" s="90"/>
      <c r="M540" s="90"/>
      <c r="N540" s="90"/>
      <c r="O540" s="90"/>
      <c r="P540" s="90"/>
      <c r="Q540" s="90"/>
      <c r="R540" s="90"/>
      <c r="S540" s="90"/>
      <c r="T540" s="90"/>
      <c r="U540" s="90"/>
      <c r="V540" s="90"/>
      <c r="W540" s="90"/>
      <c r="X540" s="90"/>
      <c r="Y540" s="90"/>
      <c r="Z540" s="90"/>
      <c r="AA540" s="90"/>
      <c r="AB540" s="90"/>
      <c r="AC540" s="90"/>
      <c r="AD540" s="90"/>
      <c r="AE540" s="90"/>
      <c r="AF540" s="90"/>
      <c r="AG540" s="90"/>
      <c r="AH540" s="90"/>
      <c r="AI540" s="90"/>
      <c r="AJ540" s="90"/>
      <c r="AK540" s="90"/>
      <c r="AL540" s="90"/>
      <c r="AM540" s="90"/>
      <c r="AN540" s="90"/>
      <c r="AO540" s="90"/>
      <c r="AP540" s="90"/>
      <c r="AQ540" s="90"/>
      <c r="AR540" s="90"/>
      <c r="AS540" s="90"/>
      <c r="AT540" s="90"/>
      <c r="AU540" s="90"/>
      <c r="AV540" s="90"/>
      <c r="AW540" s="90"/>
      <c r="AX540" s="90"/>
      <c r="AY540" s="90"/>
      <c r="AZ540" s="90"/>
      <c r="BA540" s="90"/>
      <c r="BB540" s="90"/>
      <c r="BC540" s="90"/>
      <c r="BD540" s="90"/>
      <c r="BE540" s="90"/>
      <c r="BF540" s="90"/>
      <c r="BG540" s="90"/>
      <c r="BH540" s="90"/>
      <c r="BI540" s="90"/>
      <c r="BJ540" s="90"/>
      <c r="BK540" s="90"/>
      <c r="BL540" s="90"/>
      <c r="BM540" s="90"/>
      <c r="BN540" s="90"/>
      <c r="BO540" s="90"/>
      <c r="BP540" s="90"/>
      <c r="BQ540" s="90"/>
      <c r="BR540" s="90"/>
      <c r="BS540" s="90"/>
      <c r="BT540" s="90"/>
      <c r="BU540" s="90"/>
      <c r="BV540" s="90"/>
      <c r="BW540" s="90"/>
      <c r="BX540" s="90"/>
      <c r="BY540" s="90"/>
      <c r="BZ540" s="90"/>
      <c r="CA540" s="90"/>
      <c r="CB540" s="90"/>
      <c r="CC540" s="90"/>
      <c r="CD540" s="90"/>
      <c r="CE540" s="90"/>
      <c r="CF540" s="90"/>
      <c r="CG540" s="90"/>
      <c r="CH540" s="90"/>
      <c r="CI540" s="90"/>
      <c r="CJ540" s="90"/>
      <c r="CK540" s="90"/>
      <c r="CL540" s="90"/>
      <c r="CM540" s="90"/>
      <c r="CN540" s="90"/>
      <c r="CO540" s="90"/>
      <c r="CP540" s="90"/>
      <c r="CQ540" s="90"/>
      <c r="CR540" s="90"/>
      <c r="CS540" s="90"/>
      <c r="CT540" s="90"/>
      <c r="CU540" s="90"/>
      <c r="CV540" s="90"/>
      <c r="CW540" s="90"/>
      <c r="CX540" s="90"/>
    </row>
    <row r="541" spans="3:102" ht="23.25" x14ac:dyDescent="0.35">
      <c r="C541" s="90"/>
      <c r="D541" s="90"/>
      <c r="E541" s="90"/>
      <c r="F541" s="90"/>
      <c r="G541" s="90"/>
      <c r="H541" s="90"/>
      <c r="I541" s="90"/>
      <c r="J541" s="90"/>
      <c r="K541" s="90"/>
      <c r="L541" s="90"/>
      <c r="M541" s="90"/>
      <c r="N541" s="90"/>
      <c r="O541" s="90"/>
      <c r="P541" s="90"/>
      <c r="Q541" s="90"/>
      <c r="R541" s="90"/>
      <c r="S541" s="90"/>
      <c r="T541" s="90"/>
      <c r="U541" s="90"/>
      <c r="V541" s="90"/>
      <c r="W541" s="90"/>
      <c r="X541" s="90"/>
      <c r="Y541" s="90"/>
      <c r="Z541" s="90"/>
      <c r="AA541" s="90"/>
      <c r="AB541" s="90"/>
      <c r="AC541" s="90"/>
      <c r="AD541" s="90"/>
      <c r="AE541" s="90"/>
      <c r="AF541" s="90"/>
      <c r="AG541" s="90"/>
      <c r="AH541" s="90"/>
      <c r="AI541" s="90"/>
      <c r="AJ541" s="90"/>
      <c r="AK541" s="90"/>
      <c r="AL541" s="90"/>
      <c r="AM541" s="90"/>
      <c r="AN541" s="90"/>
      <c r="AO541" s="90"/>
      <c r="AP541" s="90"/>
      <c r="AQ541" s="90"/>
      <c r="AR541" s="90"/>
      <c r="AS541" s="90"/>
      <c r="AT541" s="90"/>
      <c r="AU541" s="90"/>
      <c r="AV541" s="90"/>
      <c r="AW541" s="90"/>
      <c r="AX541" s="90"/>
      <c r="AY541" s="90"/>
      <c r="AZ541" s="90"/>
      <c r="BA541" s="90"/>
      <c r="BB541" s="90"/>
      <c r="BC541" s="90"/>
      <c r="BD541" s="90"/>
      <c r="BE541" s="90"/>
      <c r="BF541" s="90"/>
      <c r="BG541" s="90"/>
      <c r="BH541" s="90"/>
      <c r="BI541" s="90"/>
      <c r="BJ541" s="90"/>
      <c r="BK541" s="90"/>
      <c r="BL541" s="90"/>
      <c r="BM541" s="90"/>
      <c r="BN541" s="90"/>
      <c r="BO541" s="90"/>
      <c r="BP541" s="90"/>
      <c r="BQ541" s="90"/>
      <c r="BR541" s="90"/>
      <c r="BS541" s="90"/>
      <c r="BT541" s="90"/>
      <c r="BU541" s="90"/>
      <c r="BV541" s="90"/>
      <c r="BW541" s="90"/>
      <c r="BX541" s="90"/>
      <c r="BY541" s="90"/>
      <c r="BZ541" s="90"/>
      <c r="CA541" s="90"/>
      <c r="CB541" s="90"/>
      <c r="CC541" s="90"/>
      <c r="CD541" s="90"/>
      <c r="CE541" s="90"/>
      <c r="CF541" s="90"/>
      <c r="CG541" s="90"/>
      <c r="CH541" s="90"/>
      <c r="CI541" s="90"/>
      <c r="CJ541" s="90"/>
      <c r="CK541" s="90"/>
      <c r="CL541" s="90"/>
      <c r="CM541" s="90"/>
      <c r="CN541" s="90"/>
      <c r="CO541" s="90"/>
      <c r="CP541" s="90"/>
      <c r="CQ541" s="90"/>
      <c r="CR541" s="90"/>
      <c r="CS541" s="90"/>
      <c r="CT541" s="90"/>
      <c r="CU541" s="90"/>
      <c r="CV541" s="90"/>
      <c r="CW541" s="90"/>
      <c r="CX541" s="90"/>
    </row>
    <row r="542" spans="3:102" ht="23.25" x14ac:dyDescent="0.35">
      <c r="C542" s="90"/>
      <c r="D542" s="90"/>
      <c r="E542" s="90"/>
      <c r="F542" s="90"/>
      <c r="G542" s="90"/>
      <c r="H542" s="90"/>
      <c r="I542" s="90"/>
      <c r="J542" s="90"/>
      <c r="K542" s="90"/>
      <c r="L542" s="90"/>
      <c r="M542" s="90"/>
      <c r="N542" s="90"/>
      <c r="O542" s="90"/>
      <c r="P542" s="90"/>
      <c r="Q542" s="90"/>
      <c r="R542" s="90"/>
      <c r="S542" s="90"/>
      <c r="T542" s="90"/>
      <c r="U542" s="90"/>
      <c r="V542" s="90"/>
      <c r="W542" s="90"/>
      <c r="X542" s="90"/>
      <c r="Y542" s="90"/>
      <c r="Z542" s="90"/>
      <c r="AA542" s="90"/>
      <c r="AB542" s="90"/>
      <c r="AC542" s="90"/>
      <c r="AD542" s="90"/>
      <c r="AE542" s="90"/>
      <c r="AF542" s="90"/>
      <c r="AG542" s="90"/>
      <c r="AH542" s="90"/>
      <c r="AI542" s="90"/>
      <c r="AJ542" s="90"/>
      <c r="AK542" s="90"/>
      <c r="AL542" s="90"/>
      <c r="AM542" s="90"/>
      <c r="AN542" s="90"/>
      <c r="AO542" s="90"/>
      <c r="AP542" s="90"/>
      <c r="AQ542" s="90"/>
      <c r="AR542" s="90"/>
      <c r="AS542" s="90"/>
      <c r="AT542" s="90"/>
      <c r="AU542" s="90"/>
      <c r="AV542" s="90"/>
      <c r="AW542" s="90"/>
      <c r="AX542" s="90"/>
      <c r="AY542" s="90"/>
      <c r="AZ542" s="90"/>
      <c r="BA542" s="90"/>
      <c r="BB542" s="90"/>
      <c r="BC542" s="90"/>
      <c r="BD542" s="90"/>
      <c r="BE542" s="90"/>
      <c r="BF542" s="90"/>
      <c r="BG542" s="90"/>
      <c r="BH542" s="90"/>
      <c r="BI542" s="90"/>
      <c r="BJ542" s="90"/>
      <c r="BK542" s="90"/>
      <c r="BL542" s="90"/>
      <c r="BM542" s="90"/>
      <c r="BN542" s="90"/>
      <c r="BO542" s="90"/>
      <c r="BP542" s="90"/>
      <c r="BQ542" s="90"/>
      <c r="BR542" s="90"/>
      <c r="BS542" s="90"/>
      <c r="BT542" s="90"/>
      <c r="BU542" s="90"/>
      <c r="BV542" s="90"/>
      <c r="BW542" s="90"/>
      <c r="BX542" s="90"/>
      <c r="BY542" s="90"/>
      <c r="BZ542" s="90"/>
      <c r="CA542" s="90"/>
      <c r="CB542" s="90"/>
      <c r="CC542" s="90"/>
      <c r="CD542" s="90"/>
      <c r="CE542" s="90"/>
      <c r="CF542" s="90"/>
      <c r="CG542" s="90"/>
      <c r="CH542" s="90"/>
      <c r="CI542" s="90"/>
      <c r="CJ542" s="90"/>
      <c r="CK542" s="90"/>
      <c r="CL542" s="90"/>
      <c r="CM542" s="90"/>
      <c r="CN542" s="90"/>
      <c r="CO542" s="90"/>
      <c r="CP542" s="90"/>
      <c r="CQ542" s="90"/>
      <c r="CR542" s="90"/>
      <c r="CS542" s="90"/>
      <c r="CT542" s="90"/>
      <c r="CU542" s="90"/>
      <c r="CV542" s="90"/>
      <c r="CW542" s="90"/>
      <c r="CX542" s="90"/>
    </row>
    <row r="543" spans="3:102" ht="23.25" x14ac:dyDescent="0.35">
      <c r="C543" s="90"/>
      <c r="D543" s="90"/>
      <c r="E543" s="90"/>
      <c r="F543" s="90"/>
      <c r="G543" s="90"/>
      <c r="H543" s="90"/>
      <c r="I543" s="90"/>
      <c r="J543" s="90"/>
      <c r="K543" s="90"/>
      <c r="L543" s="90"/>
      <c r="M543" s="90"/>
      <c r="N543" s="90"/>
      <c r="O543" s="90"/>
      <c r="P543" s="90"/>
      <c r="Q543" s="90"/>
      <c r="R543" s="90"/>
      <c r="S543" s="90"/>
      <c r="T543" s="90"/>
      <c r="U543" s="90"/>
      <c r="V543" s="90"/>
      <c r="W543" s="90"/>
      <c r="X543" s="90"/>
      <c r="Y543" s="90"/>
      <c r="Z543" s="90"/>
      <c r="AA543" s="90"/>
      <c r="AB543" s="90"/>
      <c r="AC543" s="90"/>
      <c r="AD543" s="90"/>
      <c r="AE543" s="90"/>
      <c r="AF543" s="90"/>
      <c r="AG543" s="90"/>
      <c r="AH543" s="90"/>
      <c r="AI543" s="90"/>
      <c r="AJ543" s="90"/>
      <c r="AK543" s="90"/>
      <c r="AL543" s="90"/>
      <c r="AM543" s="90"/>
      <c r="AN543" s="90"/>
      <c r="AO543" s="90"/>
      <c r="AP543" s="90"/>
      <c r="AQ543" s="90"/>
      <c r="AR543" s="90"/>
      <c r="AS543" s="90"/>
      <c r="AT543" s="90"/>
      <c r="AU543" s="90"/>
      <c r="AV543" s="90"/>
      <c r="AW543" s="90"/>
      <c r="AX543" s="90"/>
      <c r="AY543" s="90"/>
      <c r="AZ543" s="90"/>
      <c r="BA543" s="90"/>
      <c r="BB543" s="90"/>
      <c r="BC543" s="90"/>
      <c r="BD543" s="90"/>
      <c r="BE543" s="90"/>
      <c r="BF543" s="90"/>
      <c r="BG543" s="90"/>
      <c r="BH543" s="90"/>
      <c r="BI543" s="90"/>
      <c r="BJ543" s="90"/>
      <c r="BK543" s="90"/>
      <c r="BL543" s="90"/>
      <c r="BM543" s="90"/>
      <c r="BN543" s="90"/>
      <c r="BO543" s="90"/>
      <c r="BP543" s="90"/>
      <c r="BQ543" s="90"/>
      <c r="BR543" s="90"/>
      <c r="BS543" s="90"/>
      <c r="BT543" s="90"/>
      <c r="BU543" s="90"/>
      <c r="BV543" s="90"/>
      <c r="BW543" s="90"/>
      <c r="BX543" s="90"/>
      <c r="BY543" s="90"/>
      <c r="BZ543" s="90"/>
      <c r="CA543" s="90"/>
      <c r="CB543" s="90"/>
      <c r="CC543" s="90"/>
      <c r="CD543" s="90"/>
      <c r="CE543" s="90"/>
      <c r="CF543" s="90"/>
      <c r="CG543" s="90"/>
      <c r="CH543" s="90"/>
      <c r="CI543" s="90"/>
      <c r="CJ543" s="90"/>
      <c r="CK543" s="90"/>
      <c r="CL543" s="90"/>
      <c r="CM543" s="90"/>
      <c r="CN543" s="90"/>
      <c r="CO543" s="90"/>
      <c r="CP543" s="90"/>
      <c r="CQ543" s="90"/>
      <c r="CR543" s="90"/>
      <c r="CS543" s="90"/>
      <c r="CT543" s="90"/>
      <c r="CU543" s="90"/>
      <c r="CV543" s="90"/>
      <c r="CW543" s="90"/>
      <c r="CX543" s="90"/>
    </row>
    <row r="544" spans="3:102" ht="23.25" x14ac:dyDescent="0.35">
      <c r="C544" s="90"/>
      <c r="D544" s="90"/>
      <c r="E544" s="90"/>
      <c r="F544" s="90"/>
      <c r="G544" s="90"/>
      <c r="H544" s="90"/>
      <c r="I544" s="90"/>
      <c r="J544" s="90"/>
      <c r="K544" s="90"/>
      <c r="L544" s="90"/>
      <c r="M544" s="90"/>
      <c r="N544" s="90"/>
      <c r="O544" s="90"/>
      <c r="P544" s="90"/>
      <c r="Q544" s="90"/>
      <c r="R544" s="90"/>
      <c r="S544" s="90"/>
      <c r="T544" s="90"/>
      <c r="U544" s="90"/>
      <c r="V544" s="90"/>
      <c r="W544" s="90"/>
      <c r="X544" s="90"/>
      <c r="Y544" s="90"/>
      <c r="Z544" s="90"/>
      <c r="AA544" s="90"/>
      <c r="AB544" s="90"/>
      <c r="AC544" s="90"/>
      <c r="AD544" s="90"/>
      <c r="AE544" s="90"/>
      <c r="AF544" s="90"/>
      <c r="AG544" s="90"/>
      <c r="AH544" s="90"/>
      <c r="AI544" s="90"/>
      <c r="AJ544" s="90"/>
      <c r="AK544" s="90"/>
      <c r="AL544" s="90"/>
      <c r="AM544" s="90"/>
      <c r="AN544" s="90"/>
      <c r="AO544" s="90"/>
      <c r="AP544" s="90"/>
      <c r="AQ544" s="90"/>
      <c r="AR544" s="90"/>
      <c r="AS544" s="90"/>
      <c r="AT544" s="90"/>
      <c r="AU544" s="90"/>
      <c r="AV544" s="90"/>
      <c r="AW544" s="90"/>
      <c r="AX544" s="90"/>
      <c r="AY544" s="90"/>
      <c r="AZ544" s="90"/>
      <c r="BA544" s="90"/>
      <c r="BB544" s="90"/>
      <c r="BC544" s="90"/>
      <c r="BD544" s="90"/>
      <c r="BE544" s="90"/>
      <c r="BF544" s="90"/>
      <c r="BG544" s="90"/>
      <c r="BH544" s="90"/>
      <c r="BI544" s="90"/>
      <c r="BJ544" s="90"/>
      <c r="BK544" s="90"/>
      <c r="BL544" s="90"/>
      <c r="BM544" s="90"/>
      <c r="BN544" s="90"/>
      <c r="BO544" s="90"/>
      <c r="BP544" s="90"/>
      <c r="BQ544" s="90"/>
      <c r="BR544" s="90"/>
      <c r="BS544" s="90"/>
      <c r="BT544" s="90"/>
      <c r="BU544" s="90"/>
      <c r="BV544" s="90"/>
      <c r="BW544" s="90"/>
      <c r="BX544" s="90"/>
      <c r="BY544" s="90"/>
      <c r="BZ544" s="90"/>
      <c r="CA544" s="90"/>
      <c r="CB544" s="90"/>
      <c r="CC544" s="90"/>
      <c r="CD544" s="90"/>
      <c r="CE544" s="90"/>
      <c r="CF544" s="90"/>
      <c r="CG544" s="90"/>
      <c r="CH544" s="90"/>
      <c r="CI544" s="90"/>
      <c r="CJ544" s="90"/>
      <c r="CK544" s="90"/>
      <c r="CL544" s="90"/>
      <c r="CM544" s="90"/>
      <c r="CN544" s="90"/>
      <c r="CO544" s="90"/>
      <c r="CP544" s="90"/>
      <c r="CQ544" s="90"/>
      <c r="CR544" s="90"/>
      <c r="CS544" s="90"/>
      <c r="CT544" s="90"/>
      <c r="CU544" s="90"/>
      <c r="CV544" s="90"/>
      <c r="CW544" s="90"/>
      <c r="CX544" s="90"/>
    </row>
    <row r="545" spans="3:102" ht="23.25" x14ac:dyDescent="0.35">
      <c r="C545" s="90"/>
      <c r="D545" s="90"/>
      <c r="E545" s="90"/>
      <c r="F545" s="90"/>
      <c r="G545" s="90"/>
      <c r="H545" s="90"/>
      <c r="I545" s="90"/>
      <c r="J545" s="90"/>
      <c r="K545" s="90"/>
      <c r="L545" s="90"/>
      <c r="M545" s="90"/>
      <c r="N545" s="90"/>
      <c r="O545" s="90"/>
      <c r="P545" s="90"/>
      <c r="Q545" s="90"/>
      <c r="R545" s="90"/>
      <c r="S545" s="90"/>
      <c r="T545" s="90"/>
      <c r="U545" s="90"/>
      <c r="V545" s="90"/>
      <c r="W545" s="90"/>
      <c r="X545" s="90"/>
      <c r="Y545" s="90"/>
      <c r="Z545" s="90"/>
      <c r="AA545" s="90"/>
      <c r="AB545" s="90"/>
      <c r="AC545" s="90"/>
      <c r="AD545" s="90"/>
      <c r="AE545" s="90"/>
      <c r="AF545" s="90"/>
      <c r="AG545" s="90"/>
      <c r="AH545" s="90"/>
      <c r="AI545" s="90"/>
      <c r="AJ545" s="90"/>
      <c r="AK545" s="90"/>
      <c r="AL545" s="90"/>
      <c r="AM545" s="90"/>
      <c r="AN545" s="90"/>
      <c r="AO545" s="90"/>
      <c r="AP545" s="90"/>
      <c r="AQ545" s="90"/>
      <c r="AR545" s="90"/>
      <c r="AS545" s="90"/>
      <c r="AT545" s="90"/>
      <c r="AU545" s="90"/>
      <c r="AV545" s="90"/>
      <c r="AW545" s="90"/>
      <c r="AX545" s="90"/>
      <c r="AY545" s="90"/>
      <c r="AZ545" s="90"/>
      <c r="BA545" s="90"/>
      <c r="BB545" s="90"/>
      <c r="BC545" s="90"/>
      <c r="BD545" s="90"/>
      <c r="BE545" s="90"/>
      <c r="BF545" s="90"/>
      <c r="BG545" s="90"/>
      <c r="BH545" s="90"/>
      <c r="BI545" s="90"/>
      <c r="BJ545" s="90"/>
      <c r="BK545" s="90"/>
      <c r="BL545" s="90"/>
      <c r="BM545" s="90"/>
      <c r="BN545" s="90"/>
      <c r="BO545" s="90"/>
      <c r="BP545" s="90"/>
      <c r="BQ545" s="90"/>
      <c r="BR545" s="90"/>
      <c r="BS545" s="90"/>
      <c r="BT545" s="90"/>
      <c r="BU545" s="90"/>
      <c r="BV545" s="90"/>
      <c r="BW545" s="90"/>
      <c r="BX545" s="90"/>
      <c r="BY545" s="90"/>
      <c r="BZ545" s="90"/>
      <c r="CA545" s="90"/>
      <c r="CB545" s="90"/>
      <c r="CC545" s="90"/>
      <c r="CD545" s="90"/>
      <c r="CE545" s="90"/>
      <c r="CF545" s="90"/>
      <c r="CG545" s="90"/>
      <c r="CH545" s="90"/>
      <c r="CI545" s="90"/>
      <c r="CJ545" s="90"/>
      <c r="CK545" s="90"/>
      <c r="CL545" s="90"/>
      <c r="CM545" s="90"/>
      <c r="CN545" s="90"/>
      <c r="CO545" s="90"/>
      <c r="CP545" s="90"/>
      <c r="CQ545" s="90"/>
      <c r="CR545" s="90"/>
      <c r="CS545" s="90"/>
      <c r="CT545" s="90"/>
      <c r="CU545" s="90"/>
      <c r="CV545" s="90"/>
      <c r="CW545" s="90"/>
      <c r="CX545" s="90"/>
    </row>
    <row r="546" spans="3:102" ht="23.25" x14ac:dyDescent="0.35">
      <c r="C546" s="90"/>
      <c r="D546" s="90"/>
      <c r="E546" s="90"/>
      <c r="F546" s="90"/>
      <c r="G546" s="90"/>
      <c r="H546" s="90"/>
      <c r="I546" s="90"/>
      <c r="J546" s="90"/>
      <c r="K546" s="90"/>
      <c r="L546" s="90"/>
      <c r="M546" s="90"/>
      <c r="N546" s="90"/>
      <c r="O546" s="90"/>
      <c r="P546" s="90"/>
      <c r="Q546" s="90"/>
      <c r="R546" s="90"/>
      <c r="S546" s="90"/>
      <c r="T546" s="90"/>
      <c r="U546" s="90"/>
      <c r="V546" s="90"/>
      <c r="W546" s="90"/>
      <c r="X546" s="90"/>
      <c r="Y546" s="90"/>
      <c r="Z546" s="90"/>
      <c r="AA546" s="90"/>
      <c r="AB546" s="90"/>
      <c r="AC546" s="90"/>
      <c r="AD546" s="90"/>
      <c r="AE546" s="90"/>
      <c r="AF546" s="90"/>
      <c r="AG546" s="90"/>
      <c r="AH546" s="90"/>
      <c r="AI546" s="90"/>
      <c r="AJ546" s="90"/>
      <c r="AK546" s="90"/>
      <c r="AL546" s="90"/>
      <c r="AM546" s="90"/>
      <c r="AN546" s="90"/>
      <c r="AO546" s="90"/>
      <c r="AP546" s="90"/>
      <c r="AQ546" s="90"/>
      <c r="AR546" s="90"/>
      <c r="AS546" s="90"/>
      <c r="AT546" s="90"/>
      <c r="AU546" s="90"/>
      <c r="AV546" s="90"/>
      <c r="AW546" s="90"/>
      <c r="AX546" s="90"/>
      <c r="AY546" s="90"/>
      <c r="AZ546" s="90"/>
      <c r="BA546" s="90"/>
      <c r="BB546" s="90"/>
      <c r="BC546" s="90"/>
      <c r="BD546" s="90"/>
      <c r="BE546" s="90"/>
      <c r="BF546" s="90"/>
      <c r="BG546" s="90"/>
      <c r="BH546" s="90"/>
      <c r="BI546" s="90"/>
      <c r="BJ546" s="90"/>
      <c r="BK546" s="90"/>
      <c r="BL546" s="90"/>
      <c r="BM546" s="90"/>
      <c r="BN546" s="90"/>
      <c r="BO546" s="90"/>
      <c r="BP546" s="90"/>
      <c r="BQ546" s="90"/>
      <c r="BR546" s="90"/>
      <c r="BS546" s="90"/>
      <c r="BT546" s="90"/>
      <c r="BU546" s="90"/>
      <c r="BV546" s="90"/>
      <c r="BW546" s="90"/>
      <c r="BX546" s="90"/>
      <c r="BY546" s="90"/>
      <c r="BZ546" s="90"/>
      <c r="CA546" s="90"/>
      <c r="CB546" s="90"/>
      <c r="CC546" s="90"/>
      <c r="CD546" s="90"/>
      <c r="CE546" s="90"/>
      <c r="CF546" s="90"/>
      <c r="CG546" s="90"/>
      <c r="CH546" s="90"/>
      <c r="CI546" s="90"/>
      <c r="CJ546" s="90"/>
      <c r="CK546" s="90"/>
      <c r="CL546" s="90"/>
      <c r="CM546" s="90"/>
      <c r="CN546" s="90"/>
      <c r="CO546" s="90"/>
      <c r="CP546" s="90"/>
      <c r="CQ546" s="90"/>
      <c r="CR546" s="90"/>
      <c r="CS546" s="90"/>
      <c r="CT546" s="90"/>
      <c r="CU546" s="90"/>
      <c r="CV546" s="90"/>
      <c r="CW546" s="90"/>
      <c r="CX546" s="90"/>
    </row>
    <row r="547" spans="3:102" ht="23.25" x14ac:dyDescent="0.35">
      <c r="C547" s="90"/>
      <c r="D547" s="90"/>
      <c r="E547" s="90"/>
      <c r="F547" s="90"/>
      <c r="G547" s="90"/>
      <c r="H547" s="90"/>
      <c r="I547" s="90"/>
      <c r="J547" s="90"/>
      <c r="K547" s="90"/>
      <c r="L547" s="90"/>
      <c r="M547" s="90"/>
      <c r="N547" s="90"/>
      <c r="O547" s="90"/>
      <c r="P547" s="90"/>
      <c r="Q547" s="90"/>
      <c r="R547" s="90"/>
      <c r="S547" s="90"/>
      <c r="T547" s="90"/>
      <c r="U547" s="90"/>
      <c r="V547" s="90"/>
      <c r="W547" s="90"/>
      <c r="X547" s="90"/>
      <c r="Y547" s="90"/>
      <c r="Z547" s="90"/>
      <c r="AA547" s="90"/>
      <c r="AB547" s="90"/>
      <c r="AC547" s="90"/>
      <c r="AD547" s="90"/>
      <c r="AE547" s="90"/>
      <c r="AF547" s="90"/>
      <c r="AG547" s="90"/>
      <c r="AH547" s="90"/>
      <c r="AI547" s="90"/>
      <c r="AJ547" s="90"/>
      <c r="AK547" s="90"/>
      <c r="AL547" s="90"/>
      <c r="AM547" s="90"/>
      <c r="AN547" s="90"/>
      <c r="AO547" s="90"/>
      <c r="AP547" s="90"/>
      <c r="AQ547" s="90"/>
      <c r="AR547" s="90"/>
      <c r="AS547" s="90"/>
      <c r="AT547" s="90"/>
      <c r="AU547" s="90"/>
      <c r="AV547" s="90"/>
      <c r="AW547" s="90"/>
      <c r="AX547" s="90"/>
      <c r="AY547" s="90"/>
      <c r="AZ547" s="90"/>
      <c r="BA547" s="90"/>
      <c r="BB547" s="90"/>
      <c r="BC547" s="90"/>
      <c r="BD547" s="90"/>
      <c r="BE547" s="90"/>
      <c r="BF547" s="90"/>
      <c r="BG547" s="90"/>
      <c r="BH547" s="90"/>
      <c r="BI547" s="90"/>
      <c r="BJ547" s="90"/>
      <c r="BK547" s="90"/>
      <c r="BL547" s="90"/>
      <c r="BM547" s="90"/>
      <c r="BN547" s="90"/>
      <c r="BO547" s="90"/>
      <c r="BP547" s="90"/>
      <c r="BQ547" s="90"/>
      <c r="BR547" s="90"/>
      <c r="BS547" s="90"/>
      <c r="BT547" s="90"/>
      <c r="BU547" s="90"/>
      <c r="BV547" s="90"/>
      <c r="BW547" s="90"/>
      <c r="BX547" s="90"/>
      <c r="BY547" s="90"/>
      <c r="BZ547" s="90"/>
      <c r="CA547" s="90"/>
      <c r="CB547" s="90"/>
      <c r="CC547" s="90"/>
      <c r="CD547" s="90"/>
      <c r="CE547" s="90"/>
      <c r="CF547" s="90"/>
      <c r="CG547" s="90"/>
      <c r="CH547" s="90"/>
      <c r="CI547" s="90"/>
      <c r="CJ547" s="90"/>
      <c r="CK547" s="90"/>
      <c r="CL547" s="90"/>
      <c r="CM547" s="90"/>
      <c r="CN547" s="90"/>
      <c r="CO547" s="90"/>
      <c r="CP547" s="90"/>
      <c r="CQ547" s="90"/>
      <c r="CR547" s="90"/>
      <c r="CS547" s="90"/>
      <c r="CT547" s="90"/>
      <c r="CU547" s="90"/>
      <c r="CV547" s="90"/>
      <c r="CW547" s="90"/>
      <c r="CX547" s="90"/>
    </row>
    <row r="548" spans="3:102" ht="23.25" x14ac:dyDescent="0.35">
      <c r="C548" s="90"/>
      <c r="D548" s="90"/>
      <c r="E548" s="90"/>
      <c r="F548" s="90"/>
      <c r="G548" s="90"/>
      <c r="H548" s="90"/>
      <c r="I548" s="90"/>
      <c r="J548" s="90"/>
      <c r="K548" s="90"/>
      <c r="L548" s="90"/>
      <c r="M548" s="90"/>
      <c r="N548" s="90"/>
      <c r="O548" s="90"/>
      <c r="P548" s="90"/>
      <c r="Q548" s="90"/>
      <c r="R548" s="90"/>
      <c r="S548" s="90"/>
      <c r="T548" s="90"/>
      <c r="U548" s="90"/>
      <c r="V548" s="90"/>
      <c r="W548" s="90"/>
      <c r="X548" s="90"/>
      <c r="Y548" s="90"/>
      <c r="Z548" s="90"/>
      <c r="AA548" s="90"/>
      <c r="AB548" s="90"/>
      <c r="AC548" s="90"/>
      <c r="AD548" s="90"/>
      <c r="AE548" s="90"/>
      <c r="AF548" s="90"/>
      <c r="AG548" s="90"/>
      <c r="AH548" s="90"/>
      <c r="AI548" s="90"/>
      <c r="AJ548" s="90"/>
      <c r="AK548" s="90"/>
      <c r="AL548" s="90"/>
      <c r="AM548" s="90"/>
      <c r="AN548" s="90"/>
      <c r="AO548" s="90"/>
      <c r="AP548" s="90"/>
      <c r="AQ548" s="90"/>
      <c r="AR548" s="90"/>
      <c r="AS548" s="90"/>
      <c r="AT548" s="90"/>
      <c r="AU548" s="90"/>
      <c r="AV548" s="90"/>
      <c r="AW548" s="90"/>
      <c r="AX548" s="90"/>
      <c r="AY548" s="90"/>
      <c r="AZ548" s="90"/>
      <c r="BA548" s="90"/>
      <c r="BB548" s="90"/>
      <c r="BC548" s="90"/>
      <c r="BD548" s="90"/>
      <c r="BE548" s="90"/>
      <c r="BF548" s="90"/>
      <c r="BG548" s="90"/>
      <c r="BH548" s="90"/>
      <c r="BI548" s="90"/>
      <c r="BJ548" s="90"/>
      <c r="BK548" s="90"/>
      <c r="BL548" s="90"/>
      <c r="BM548" s="90"/>
      <c r="BN548" s="90"/>
      <c r="BO548" s="90"/>
      <c r="BP548" s="90"/>
      <c r="BQ548" s="90"/>
      <c r="BR548" s="90"/>
      <c r="BS548" s="90"/>
      <c r="BT548" s="90"/>
      <c r="BU548" s="90"/>
      <c r="BV548" s="90"/>
      <c r="BW548" s="90"/>
      <c r="BX548" s="90"/>
      <c r="BY548" s="90"/>
      <c r="BZ548" s="90"/>
      <c r="CA548" s="90"/>
      <c r="CB548" s="90"/>
      <c r="CC548" s="90"/>
      <c r="CD548" s="90"/>
      <c r="CE548" s="90"/>
      <c r="CF548" s="90"/>
      <c r="CG548" s="90"/>
      <c r="CH548" s="90"/>
      <c r="CI548" s="90"/>
      <c r="CJ548" s="90"/>
      <c r="CK548" s="90"/>
      <c r="CL548" s="90"/>
      <c r="CM548" s="90"/>
      <c r="CN548" s="90"/>
      <c r="CO548" s="90"/>
      <c r="CP548" s="90"/>
      <c r="CQ548" s="90"/>
      <c r="CR548" s="90"/>
      <c r="CS548" s="90"/>
      <c r="CT548" s="90"/>
      <c r="CU548" s="90"/>
      <c r="CV548" s="90"/>
      <c r="CW548" s="90"/>
      <c r="CX548" s="90"/>
    </row>
    <row r="549" spans="3:102" ht="23.25" x14ac:dyDescent="0.35">
      <c r="C549" s="90"/>
      <c r="D549" s="90"/>
      <c r="E549" s="90"/>
      <c r="F549" s="90"/>
      <c r="G549" s="90"/>
      <c r="H549" s="90"/>
      <c r="I549" s="90"/>
      <c r="J549" s="90"/>
      <c r="K549" s="90"/>
      <c r="L549" s="90"/>
      <c r="M549" s="90"/>
      <c r="N549" s="90"/>
      <c r="O549" s="90"/>
      <c r="P549" s="90"/>
      <c r="Q549" s="90"/>
      <c r="R549" s="90"/>
      <c r="S549" s="90"/>
      <c r="T549" s="90"/>
      <c r="U549" s="90"/>
      <c r="V549" s="90"/>
      <c r="W549" s="90"/>
      <c r="X549" s="90"/>
      <c r="Y549" s="90"/>
      <c r="Z549" s="90"/>
      <c r="AA549" s="90"/>
      <c r="AB549" s="90"/>
      <c r="AC549" s="90"/>
      <c r="AD549" s="90"/>
      <c r="AE549" s="90"/>
      <c r="AF549" s="90"/>
      <c r="AG549" s="90"/>
      <c r="AH549" s="90"/>
      <c r="AI549" s="90"/>
      <c r="AJ549" s="90"/>
      <c r="AK549" s="90"/>
      <c r="AL549" s="90"/>
      <c r="AM549" s="90"/>
      <c r="AN549" s="90"/>
      <c r="AO549" s="90"/>
      <c r="AP549" s="90"/>
      <c r="AQ549" s="90"/>
      <c r="AR549" s="90"/>
      <c r="AS549" s="90"/>
      <c r="AT549" s="90"/>
      <c r="AU549" s="90"/>
      <c r="AV549" s="90"/>
      <c r="AW549" s="90"/>
      <c r="AX549" s="90"/>
      <c r="AY549" s="90"/>
      <c r="AZ549" s="90"/>
      <c r="BA549" s="90"/>
      <c r="BB549" s="90"/>
      <c r="BC549" s="90"/>
      <c r="BD549" s="90"/>
      <c r="BE549" s="90"/>
      <c r="BF549" s="90"/>
      <c r="BG549" s="90"/>
      <c r="BH549" s="90"/>
      <c r="BI549" s="90"/>
      <c r="BJ549" s="90"/>
      <c r="BK549" s="90"/>
      <c r="BL549" s="90"/>
      <c r="BM549" s="90"/>
      <c r="BN549" s="90"/>
      <c r="BO549" s="90"/>
      <c r="BP549" s="90"/>
      <c r="BQ549" s="90"/>
      <c r="BR549" s="90"/>
      <c r="BS549" s="90"/>
      <c r="BT549" s="90"/>
      <c r="BU549" s="90"/>
      <c r="BV549" s="90"/>
      <c r="BW549" s="90"/>
      <c r="BX549" s="90"/>
      <c r="BY549" s="90"/>
      <c r="BZ549" s="90"/>
      <c r="CA549" s="90"/>
      <c r="CB549" s="90"/>
      <c r="CC549" s="90"/>
      <c r="CD549" s="90"/>
      <c r="CE549" s="90"/>
      <c r="CF549" s="90"/>
      <c r="CG549" s="90"/>
      <c r="CH549" s="90"/>
      <c r="CI549" s="90"/>
      <c r="CJ549" s="90"/>
      <c r="CK549" s="90"/>
      <c r="CL549" s="90"/>
      <c r="CM549" s="90"/>
      <c r="CN549" s="90"/>
      <c r="CO549" s="90"/>
      <c r="CP549" s="90"/>
      <c r="CQ549" s="90"/>
      <c r="CR549" s="90"/>
      <c r="CS549" s="90"/>
      <c r="CT549" s="90"/>
      <c r="CU549" s="90"/>
      <c r="CV549" s="90"/>
      <c r="CW549" s="90"/>
      <c r="CX549" s="90"/>
    </row>
    <row r="550" spans="3:102" ht="23.25" x14ac:dyDescent="0.35">
      <c r="C550" s="90"/>
      <c r="D550" s="90"/>
      <c r="E550" s="90"/>
      <c r="F550" s="90"/>
      <c r="G550" s="90"/>
      <c r="H550" s="90"/>
      <c r="I550" s="90"/>
      <c r="J550" s="90"/>
      <c r="K550" s="90"/>
      <c r="L550" s="90"/>
      <c r="M550" s="90"/>
      <c r="N550" s="90"/>
      <c r="O550" s="90"/>
      <c r="P550" s="90"/>
      <c r="Q550" s="90"/>
      <c r="R550" s="90"/>
      <c r="S550" s="90"/>
      <c r="T550" s="90"/>
      <c r="U550" s="90"/>
      <c r="V550" s="90"/>
      <c r="W550" s="90"/>
      <c r="X550" s="90"/>
      <c r="Y550" s="90"/>
      <c r="Z550" s="90"/>
      <c r="AA550" s="90"/>
      <c r="AB550" s="90"/>
      <c r="AC550" s="90"/>
      <c r="AD550" s="90"/>
      <c r="AE550" s="90"/>
      <c r="AF550" s="90"/>
      <c r="AG550" s="90"/>
      <c r="AH550" s="90"/>
      <c r="AI550" s="90"/>
      <c r="AJ550" s="90"/>
      <c r="AK550" s="90"/>
      <c r="AL550" s="90"/>
      <c r="AM550" s="90"/>
      <c r="AN550" s="90"/>
      <c r="AO550" s="90"/>
      <c r="AP550" s="90"/>
      <c r="AQ550" s="90"/>
      <c r="AR550" s="90"/>
      <c r="AS550" s="90"/>
      <c r="AT550" s="90"/>
      <c r="AU550" s="90"/>
      <c r="AV550" s="90"/>
      <c r="AW550" s="90"/>
      <c r="AX550" s="90"/>
      <c r="AY550" s="90"/>
      <c r="AZ550" s="90"/>
      <c r="BA550" s="90"/>
      <c r="BB550" s="90"/>
      <c r="BC550" s="90"/>
      <c r="BD550" s="90"/>
      <c r="BE550" s="90"/>
      <c r="BF550" s="90"/>
      <c r="BG550" s="90"/>
      <c r="BH550" s="90"/>
      <c r="BI550" s="90"/>
      <c r="BJ550" s="90"/>
      <c r="BK550" s="90"/>
      <c r="BL550" s="90"/>
      <c r="BM550" s="90"/>
      <c r="BN550" s="90"/>
      <c r="BO550" s="90"/>
      <c r="BP550" s="90"/>
      <c r="BQ550" s="90"/>
      <c r="BR550" s="90"/>
      <c r="BS550" s="90"/>
      <c r="BT550" s="90"/>
      <c r="BU550" s="90"/>
      <c r="BV550" s="90"/>
      <c r="BW550" s="90"/>
      <c r="BX550" s="90"/>
      <c r="BY550" s="90"/>
      <c r="BZ550" s="90"/>
      <c r="CA550" s="90"/>
      <c r="CB550" s="90"/>
      <c r="CC550" s="90"/>
      <c r="CD550" s="90"/>
      <c r="CE550" s="90"/>
      <c r="CF550" s="90"/>
      <c r="CG550" s="90"/>
      <c r="CH550" s="90"/>
      <c r="CI550" s="90"/>
      <c r="CJ550" s="90"/>
      <c r="CK550" s="90"/>
      <c r="CL550" s="90"/>
      <c r="CM550" s="90"/>
      <c r="CN550" s="90"/>
      <c r="CO550" s="90"/>
      <c r="CP550" s="90"/>
      <c r="CQ550" s="90"/>
      <c r="CR550" s="90"/>
      <c r="CS550" s="90"/>
      <c r="CT550" s="90"/>
      <c r="CU550" s="90"/>
      <c r="CV550" s="90"/>
      <c r="CW550" s="90"/>
      <c r="CX550" s="90"/>
    </row>
    <row r="551" spans="3:102" ht="23.25" x14ac:dyDescent="0.35"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  <c r="Z551" s="90"/>
      <c r="AA551" s="90"/>
      <c r="AB551" s="90"/>
      <c r="AC551" s="90"/>
      <c r="AD551" s="90"/>
      <c r="AE551" s="90"/>
      <c r="AF551" s="90"/>
      <c r="AG551" s="90"/>
      <c r="AH551" s="90"/>
      <c r="AI551" s="90"/>
      <c r="AJ551" s="90"/>
      <c r="AK551" s="90"/>
      <c r="AL551" s="90"/>
      <c r="AM551" s="90"/>
      <c r="AN551" s="90"/>
      <c r="AO551" s="90"/>
      <c r="AP551" s="90"/>
      <c r="AQ551" s="90"/>
      <c r="AR551" s="90"/>
      <c r="AS551" s="90"/>
      <c r="AT551" s="90"/>
      <c r="AU551" s="90"/>
      <c r="AV551" s="90"/>
      <c r="AW551" s="90"/>
      <c r="AX551" s="90"/>
      <c r="AY551" s="90"/>
      <c r="AZ551" s="90"/>
      <c r="BA551" s="90"/>
      <c r="BB551" s="90"/>
      <c r="BC551" s="90"/>
      <c r="BD551" s="90"/>
      <c r="BE551" s="90"/>
      <c r="BF551" s="90"/>
      <c r="BG551" s="90"/>
      <c r="BH551" s="90"/>
      <c r="BI551" s="90"/>
      <c r="BJ551" s="90"/>
      <c r="BK551" s="90"/>
      <c r="BL551" s="90"/>
      <c r="BM551" s="90"/>
      <c r="BN551" s="90"/>
      <c r="BO551" s="90"/>
      <c r="BP551" s="90"/>
      <c r="BQ551" s="90"/>
      <c r="BR551" s="90"/>
      <c r="BS551" s="90"/>
      <c r="BT551" s="90"/>
      <c r="BU551" s="90"/>
      <c r="BV551" s="90"/>
      <c r="BW551" s="90"/>
      <c r="BX551" s="90"/>
      <c r="BY551" s="90"/>
      <c r="BZ551" s="90"/>
      <c r="CA551" s="90"/>
      <c r="CB551" s="90"/>
      <c r="CC551" s="90"/>
      <c r="CD551" s="90"/>
      <c r="CE551" s="90"/>
      <c r="CF551" s="90"/>
      <c r="CG551" s="90"/>
      <c r="CH551" s="90"/>
      <c r="CI551" s="90"/>
      <c r="CJ551" s="90"/>
      <c r="CK551" s="90"/>
      <c r="CL551" s="90"/>
      <c r="CM551" s="90"/>
      <c r="CN551" s="90"/>
      <c r="CO551" s="90"/>
      <c r="CP551" s="90"/>
      <c r="CQ551" s="90"/>
      <c r="CR551" s="90"/>
      <c r="CS551" s="90"/>
      <c r="CT551" s="90"/>
      <c r="CU551" s="90"/>
      <c r="CV551" s="90"/>
      <c r="CW551" s="90"/>
      <c r="CX551" s="90"/>
    </row>
    <row r="552" spans="3:102" ht="23.25" x14ac:dyDescent="0.35">
      <c r="C552" s="90"/>
      <c r="D552" s="90"/>
      <c r="E552" s="90"/>
      <c r="F552" s="90"/>
      <c r="G552" s="90"/>
      <c r="H552" s="90"/>
      <c r="I552" s="90"/>
      <c r="J552" s="90"/>
      <c r="K552" s="90"/>
      <c r="L552" s="90"/>
      <c r="M552" s="90"/>
      <c r="N552" s="90"/>
      <c r="O552" s="90"/>
      <c r="P552" s="90"/>
      <c r="Q552" s="90"/>
      <c r="R552" s="90"/>
      <c r="S552" s="90"/>
      <c r="T552" s="90"/>
      <c r="U552" s="90"/>
      <c r="V552" s="90"/>
      <c r="W552" s="90"/>
      <c r="X552" s="90"/>
      <c r="Y552" s="90"/>
      <c r="Z552" s="90"/>
      <c r="AA552" s="90"/>
      <c r="AB552" s="90"/>
      <c r="AC552" s="90"/>
      <c r="AD552" s="90"/>
      <c r="AE552" s="90"/>
      <c r="AF552" s="90"/>
      <c r="AG552" s="90"/>
      <c r="AH552" s="90"/>
      <c r="AI552" s="90"/>
      <c r="AJ552" s="90"/>
      <c r="AK552" s="90"/>
      <c r="AL552" s="90"/>
      <c r="AM552" s="90"/>
      <c r="AN552" s="90"/>
      <c r="AO552" s="90"/>
      <c r="AP552" s="90"/>
      <c r="AQ552" s="90"/>
      <c r="AR552" s="90"/>
      <c r="AS552" s="90"/>
      <c r="AT552" s="90"/>
      <c r="AU552" s="90"/>
      <c r="AV552" s="90"/>
      <c r="AW552" s="90"/>
      <c r="AX552" s="90"/>
      <c r="AY552" s="90"/>
      <c r="AZ552" s="90"/>
      <c r="BA552" s="90"/>
      <c r="BB552" s="90"/>
      <c r="BC552" s="90"/>
      <c r="BD552" s="90"/>
      <c r="BE552" s="90"/>
      <c r="BF552" s="90"/>
      <c r="BG552" s="90"/>
      <c r="BH552" s="90"/>
      <c r="BI552" s="90"/>
      <c r="BJ552" s="90"/>
      <c r="BK552" s="90"/>
      <c r="BL552" s="90"/>
      <c r="BM552" s="90"/>
      <c r="BN552" s="90"/>
      <c r="BO552" s="90"/>
      <c r="BP552" s="90"/>
      <c r="BQ552" s="90"/>
      <c r="BR552" s="90"/>
      <c r="BS552" s="90"/>
      <c r="BT552" s="90"/>
      <c r="BU552" s="90"/>
      <c r="BV552" s="90"/>
      <c r="BW552" s="90"/>
      <c r="BX552" s="90"/>
      <c r="BY552" s="90"/>
      <c r="BZ552" s="90"/>
      <c r="CA552" s="90"/>
      <c r="CB552" s="90"/>
      <c r="CC552" s="90"/>
      <c r="CD552" s="90"/>
      <c r="CE552" s="90"/>
      <c r="CF552" s="90"/>
      <c r="CG552" s="90"/>
      <c r="CH552" s="90"/>
      <c r="CI552" s="90"/>
      <c r="CJ552" s="90"/>
      <c r="CK552" s="90"/>
      <c r="CL552" s="90"/>
      <c r="CM552" s="90"/>
      <c r="CN552" s="90"/>
      <c r="CO552" s="90"/>
      <c r="CP552" s="90"/>
      <c r="CQ552" s="90"/>
      <c r="CR552" s="90"/>
      <c r="CS552" s="90"/>
      <c r="CT552" s="90"/>
      <c r="CU552" s="90"/>
      <c r="CV552" s="90"/>
      <c r="CW552" s="90"/>
      <c r="CX552" s="90"/>
    </row>
    <row r="553" spans="3:102" ht="23.25" x14ac:dyDescent="0.35"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  <c r="Z553" s="90"/>
      <c r="AA553" s="90"/>
      <c r="AB553" s="90"/>
      <c r="AC553" s="90"/>
      <c r="AD553" s="90"/>
      <c r="AE553" s="90"/>
      <c r="AF553" s="90"/>
      <c r="AG553" s="90"/>
      <c r="AH553" s="90"/>
      <c r="AI553" s="90"/>
      <c r="AJ553" s="90"/>
      <c r="AK553" s="90"/>
      <c r="AL553" s="90"/>
      <c r="AM553" s="90"/>
      <c r="AN553" s="90"/>
      <c r="AO553" s="90"/>
      <c r="AP553" s="90"/>
      <c r="AQ553" s="90"/>
      <c r="AR553" s="90"/>
      <c r="AS553" s="90"/>
      <c r="AT553" s="90"/>
      <c r="AU553" s="90"/>
      <c r="AV553" s="90"/>
      <c r="AW553" s="90"/>
      <c r="AX553" s="90"/>
      <c r="AY553" s="90"/>
      <c r="AZ553" s="90"/>
      <c r="BA553" s="90"/>
      <c r="BB553" s="90"/>
      <c r="BC553" s="90"/>
      <c r="BD553" s="90"/>
      <c r="BE553" s="90"/>
      <c r="BF553" s="90"/>
      <c r="BG553" s="90"/>
      <c r="BH553" s="90"/>
      <c r="BI553" s="90"/>
      <c r="BJ553" s="90"/>
      <c r="BK553" s="90"/>
      <c r="BL553" s="90"/>
      <c r="BM553" s="90"/>
      <c r="BN553" s="90"/>
      <c r="BO553" s="90"/>
      <c r="BP553" s="90"/>
      <c r="BQ553" s="90"/>
      <c r="BR553" s="90"/>
      <c r="BS553" s="90"/>
      <c r="BT553" s="90"/>
      <c r="BU553" s="90"/>
      <c r="BV553" s="90"/>
      <c r="BW553" s="90"/>
      <c r="BX553" s="90"/>
      <c r="BY553" s="90"/>
      <c r="BZ553" s="90"/>
      <c r="CA553" s="90"/>
      <c r="CB553" s="90"/>
      <c r="CC553" s="90"/>
      <c r="CD553" s="90"/>
      <c r="CE553" s="90"/>
      <c r="CF553" s="90"/>
      <c r="CG553" s="90"/>
      <c r="CH553" s="90"/>
      <c r="CI553" s="90"/>
      <c r="CJ553" s="90"/>
      <c r="CK553" s="90"/>
      <c r="CL553" s="90"/>
      <c r="CM553" s="90"/>
      <c r="CN553" s="90"/>
      <c r="CO553" s="90"/>
      <c r="CP553" s="90"/>
      <c r="CQ553" s="90"/>
      <c r="CR553" s="90"/>
      <c r="CS553" s="90"/>
      <c r="CT553" s="90"/>
      <c r="CU553" s="90"/>
      <c r="CV553" s="90"/>
      <c r="CW553" s="90"/>
      <c r="CX553" s="90"/>
    </row>
  </sheetData>
  <sheetProtection sheet="1" selectLockedCells="1"/>
  <mergeCells count="40">
    <mergeCell ref="K1:AD1"/>
    <mergeCell ref="A3:B5"/>
    <mergeCell ref="AM3:AP3"/>
    <mergeCell ref="AQ3:AT3"/>
    <mergeCell ref="C3:J3"/>
    <mergeCell ref="K3:N3"/>
    <mergeCell ref="O3:R3"/>
    <mergeCell ref="S3:V3"/>
    <mergeCell ref="W3:Z3"/>
    <mergeCell ref="AA3:AD3"/>
    <mergeCell ref="BW3:BZ3"/>
    <mergeCell ref="CA3:CD3"/>
    <mergeCell ref="CE3:CH3"/>
    <mergeCell ref="AE3:AH3"/>
    <mergeCell ref="AI3:AL3"/>
    <mergeCell ref="AU3:AX3"/>
    <mergeCell ref="AY3:BB3"/>
    <mergeCell ref="BC3:BF3"/>
    <mergeCell ref="BG3:BJ3"/>
    <mergeCell ref="EQ3:ET3"/>
    <mergeCell ref="EU3:EX3"/>
    <mergeCell ref="C2:G2"/>
    <mergeCell ref="DO3:DR3"/>
    <mergeCell ref="DS3:DV3"/>
    <mergeCell ref="DW3:DZ3"/>
    <mergeCell ref="EA3:ED3"/>
    <mergeCell ref="CI3:CL3"/>
    <mergeCell ref="CM3:CP3"/>
    <mergeCell ref="CQ3:CT3"/>
    <mergeCell ref="CU3:CX3"/>
    <mergeCell ref="CY3:DB3"/>
    <mergeCell ref="DC3:DF3"/>
    <mergeCell ref="BK3:BN3"/>
    <mergeCell ref="BO3:BR3"/>
    <mergeCell ref="BS3:BV3"/>
    <mergeCell ref="EE3:EH3"/>
    <mergeCell ref="EI3:EL3"/>
    <mergeCell ref="DG3:DJ3"/>
    <mergeCell ref="DK3:DN3"/>
    <mergeCell ref="EM3:EP3"/>
  </mergeCells>
  <conditionalFormatting sqref="A2">
    <cfRule type="cellIs" dxfId="71" priority="226" stopIfTrue="1" operator="equal">
      <formula>"J"</formula>
    </cfRule>
    <cfRule type="cellIs" dxfId="70" priority="227" stopIfTrue="1" operator="equal">
      <formula>"K"</formula>
    </cfRule>
    <cfRule type="cellIs" dxfId="69" priority="228" stopIfTrue="1" operator="equal">
      <formula>"L"</formula>
    </cfRule>
  </conditionalFormatting>
  <conditionalFormatting sqref="C6:J35">
    <cfRule type="cellIs" dxfId="68" priority="109" stopIfTrue="1" operator="equal">
      <formula>"J"</formula>
    </cfRule>
    <cfRule type="cellIs" dxfId="67" priority="110" stopIfTrue="1" operator="equal">
      <formula>"K"</formula>
    </cfRule>
    <cfRule type="cellIs" dxfId="66" priority="111" stopIfTrue="1" operator="equal">
      <formula>"L"</formula>
    </cfRule>
  </conditionalFormatting>
  <conditionalFormatting sqref="E4">
    <cfRule type="cellIs" dxfId="65" priority="94" stopIfTrue="1" operator="equal">
      <formula>"J"</formula>
    </cfRule>
    <cfRule type="cellIs" dxfId="64" priority="95" stopIfTrue="1" operator="equal">
      <formula>"K"</formula>
    </cfRule>
    <cfRule type="cellIs" dxfId="63" priority="96" stopIfTrue="1" operator="equal">
      <formula>"L"</formula>
    </cfRule>
  </conditionalFormatting>
  <conditionalFormatting sqref="K6:L35 O6:P35 S6:T35 W6:X35 AA6:AB35 AE6:AF35 AI6:AJ35 AM6:AN35">
    <cfRule type="cellIs" dxfId="62" priority="91" stopIfTrue="1" operator="equal">
      <formula>"J"</formula>
    </cfRule>
    <cfRule type="cellIs" dxfId="61" priority="92" stopIfTrue="1" operator="equal">
      <formula>"K"</formula>
    </cfRule>
    <cfRule type="cellIs" dxfId="60" priority="93" stopIfTrue="1" operator="equal">
      <formula>"L"</formula>
    </cfRule>
  </conditionalFormatting>
  <conditionalFormatting sqref="M6:N35 Q6:R35 U6:V35 Y6:Z35 AC6:AD35 AG6:AH35 AK6:AL35 AO6:AP35">
    <cfRule type="cellIs" dxfId="59" priority="82" stopIfTrue="1" operator="equal">
      <formula>"J"</formula>
    </cfRule>
    <cfRule type="cellIs" dxfId="58" priority="83" stopIfTrue="1" operator="equal">
      <formula>"K"</formula>
    </cfRule>
    <cfRule type="cellIs" dxfId="57" priority="84" stopIfTrue="1" operator="equal">
      <formula>"L"</formula>
    </cfRule>
  </conditionalFormatting>
  <conditionalFormatting sqref="G4">
    <cfRule type="cellIs" dxfId="56" priority="85" stopIfTrue="1" operator="equal">
      <formula>"J"</formula>
    </cfRule>
    <cfRule type="cellIs" dxfId="55" priority="86" stopIfTrue="1" operator="equal">
      <formula>"K"</formula>
    </cfRule>
    <cfRule type="cellIs" dxfId="54" priority="87" stopIfTrue="1" operator="equal">
      <formula>"L"</formula>
    </cfRule>
  </conditionalFormatting>
  <conditionalFormatting sqref="H4">
    <cfRule type="cellIs" dxfId="53" priority="88" stopIfTrue="1" operator="equal">
      <formula>"J"</formula>
    </cfRule>
    <cfRule type="cellIs" dxfId="52" priority="89" stopIfTrue="1" operator="equal">
      <formula>"K"</formula>
    </cfRule>
    <cfRule type="cellIs" dxfId="51" priority="90" stopIfTrue="1" operator="equal">
      <formula>"L"</formula>
    </cfRule>
  </conditionalFormatting>
  <conditionalFormatting sqref="J4">
    <cfRule type="cellIs" dxfId="50" priority="79" stopIfTrue="1" operator="equal">
      <formula>"J"</formula>
    </cfRule>
    <cfRule type="cellIs" dxfId="49" priority="80" stopIfTrue="1" operator="equal">
      <formula>"K"</formula>
    </cfRule>
    <cfRule type="cellIs" dxfId="48" priority="81" stopIfTrue="1" operator="equal">
      <formula>"L"</formula>
    </cfRule>
  </conditionalFormatting>
  <conditionalFormatting sqref="AR6:AR35">
    <cfRule type="cellIs" dxfId="47" priority="28" stopIfTrue="1" operator="equal">
      <formula>"J"</formula>
    </cfRule>
    <cfRule type="cellIs" dxfId="46" priority="29" stopIfTrue="1" operator="equal">
      <formula>"K"</formula>
    </cfRule>
    <cfRule type="cellIs" dxfId="45" priority="30" stopIfTrue="1" operator="equal">
      <formula>"L"</formula>
    </cfRule>
  </conditionalFormatting>
  <conditionalFormatting sqref="AS6:AT35">
    <cfRule type="cellIs" dxfId="44" priority="25" stopIfTrue="1" operator="equal">
      <formula>"J"</formula>
    </cfRule>
    <cfRule type="cellIs" dxfId="43" priority="26" stopIfTrue="1" operator="equal">
      <formula>"K"</formula>
    </cfRule>
    <cfRule type="cellIs" dxfId="42" priority="27" stopIfTrue="1" operator="equal">
      <formula>"L"</formula>
    </cfRule>
  </conditionalFormatting>
  <conditionalFormatting sqref="AQ6:AQ35">
    <cfRule type="cellIs" dxfId="41" priority="22" stopIfTrue="1" operator="equal">
      <formula>"J"</formula>
    </cfRule>
    <cfRule type="cellIs" dxfId="40" priority="23" stopIfTrue="1" operator="equal">
      <formula>"K"</formula>
    </cfRule>
    <cfRule type="cellIs" dxfId="39" priority="24" stopIfTrue="1" operator="equal">
      <formula>"L"</formula>
    </cfRule>
  </conditionalFormatting>
  <conditionalFormatting sqref="I4">
    <cfRule type="cellIs" dxfId="38" priority="76" stopIfTrue="1" operator="equal">
      <formula>"J"</formula>
    </cfRule>
    <cfRule type="cellIs" dxfId="37" priority="77" stopIfTrue="1" operator="equal">
      <formula>"K"</formula>
    </cfRule>
    <cfRule type="cellIs" dxfId="36" priority="78" stopIfTrue="1" operator="equal">
      <formula>"L"</formula>
    </cfRule>
  </conditionalFormatting>
  <conditionalFormatting sqref="AU6:AV35 AY6:AZ35 BC6:BD35 BG6:BH35 BK6:BL35 BO6:BP35 BS6:BT35 BW6:BX35 CA6:CB35 CE6:CF35 CI6:CJ35 CM6:CN35 CQ6:CR35 CU6:CV35 CY6:CZ35 DG6:DH35 DK6:DL35 DC6:DD35 DO6:DP35 DS6:DT35">
    <cfRule type="cellIs" dxfId="35" priority="73" stopIfTrue="1" operator="equal">
      <formula>"J"</formula>
    </cfRule>
    <cfRule type="cellIs" dxfId="34" priority="74" stopIfTrue="1" operator="equal">
      <formula>"K"</formula>
    </cfRule>
    <cfRule type="cellIs" dxfId="33" priority="75" stopIfTrue="1" operator="equal">
      <formula>"L"</formula>
    </cfRule>
  </conditionalFormatting>
  <conditionalFormatting sqref="AW6:AX35 BA6:BB35 BE6:BF35 BI6:BJ35 BM6:BN35 BQ6:BR35 BU6:BV35 BY6:BZ35 CC6:CD35 CG6:CH35 CK6:CL35 CO6:CP35 CS6:CT35 CW6:CX35 DA6:DB35 DI6:DJ35 DE6:DF35 DQ6:DR35 DU6:DU35 DM6:DN35">
    <cfRule type="cellIs" dxfId="32" priority="70" stopIfTrue="1" operator="equal">
      <formula>"J"</formula>
    </cfRule>
    <cfRule type="cellIs" dxfId="31" priority="71" stopIfTrue="1" operator="equal">
      <formula>"K"</formula>
    </cfRule>
    <cfRule type="cellIs" dxfId="30" priority="72" stopIfTrue="1" operator="equal">
      <formula>"L"</formula>
    </cfRule>
  </conditionalFormatting>
  <conditionalFormatting sqref="DW6:DX35 EA6:EB35 EE6:EF35 EI6:EJ35">
    <cfRule type="cellIs" dxfId="29" priority="67" stopIfTrue="1" operator="equal">
      <formula>"J"</formula>
    </cfRule>
    <cfRule type="cellIs" dxfId="28" priority="68" stopIfTrue="1" operator="equal">
      <formula>"K"</formula>
    </cfRule>
    <cfRule type="cellIs" dxfId="27" priority="69" stopIfTrue="1" operator="equal">
      <formula>"L"</formula>
    </cfRule>
  </conditionalFormatting>
  <conditionalFormatting sqref="DY6:DZ35 EC6:ED35 EG6:EH35 EK6:EL35">
    <cfRule type="cellIs" dxfId="26" priority="64" stopIfTrue="1" operator="equal">
      <formula>"J"</formula>
    </cfRule>
    <cfRule type="cellIs" dxfId="25" priority="65" stopIfTrue="1" operator="equal">
      <formula>"K"</formula>
    </cfRule>
    <cfRule type="cellIs" dxfId="24" priority="66" stopIfTrue="1" operator="equal">
      <formula>"L"</formula>
    </cfRule>
  </conditionalFormatting>
  <conditionalFormatting sqref="EM6:EN35 EQ6:ER35 EU6:EV35">
    <cfRule type="cellIs" dxfId="23" priority="55" stopIfTrue="1" operator="equal">
      <formula>"J"</formula>
    </cfRule>
    <cfRule type="cellIs" dxfId="22" priority="56" stopIfTrue="1" operator="equal">
      <formula>"K"</formula>
    </cfRule>
    <cfRule type="cellIs" dxfId="21" priority="57" stopIfTrue="1" operator="equal">
      <formula>"L"</formula>
    </cfRule>
  </conditionalFormatting>
  <conditionalFormatting sqref="EO6:EP35 ES6:ET35 EW6:EX35">
    <cfRule type="cellIs" dxfId="20" priority="52" stopIfTrue="1" operator="equal">
      <formula>"J"</formula>
    </cfRule>
    <cfRule type="cellIs" dxfId="19" priority="53" stopIfTrue="1" operator="equal">
      <formula>"K"</formula>
    </cfRule>
    <cfRule type="cellIs" dxfId="18" priority="54" stopIfTrue="1" operator="equal">
      <formula>"L"</formula>
    </cfRule>
  </conditionalFormatting>
  <conditionalFormatting sqref="F4">
    <cfRule type="cellIs" dxfId="17" priority="19" stopIfTrue="1" operator="equal">
      <formula>"J"</formula>
    </cfRule>
    <cfRule type="cellIs" dxfId="16" priority="20" stopIfTrue="1" operator="equal">
      <formula>"K"</formula>
    </cfRule>
    <cfRule type="cellIs" dxfId="15" priority="21" stopIfTrue="1" operator="equal">
      <formula>"L"</formula>
    </cfRule>
  </conditionalFormatting>
  <conditionalFormatting sqref="C4">
    <cfRule type="cellIs" dxfId="14" priority="16" stopIfTrue="1" operator="equal">
      <formula>"J"</formula>
    </cfRule>
    <cfRule type="cellIs" dxfId="13" priority="17" stopIfTrue="1" operator="equal">
      <formula>"K"</formula>
    </cfRule>
    <cfRule type="cellIs" dxfId="12" priority="18" stopIfTrue="1" operator="equal">
      <formula>"L"</formula>
    </cfRule>
  </conditionalFormatting>
  <conditionalFormatting sqref="D4">
    <cfRule type="cellIs" dxfId="11" priority="13" stopIfTrue="1" operator="equal">
      <formula>"J"</formula>
    </cfRule>
    <cfRule type="cellIs" dxfId="10" priority="14" stopIfTrue="1" operator="equal">
      <formula>"K"</formula>
    </cfRule>
    <cfRule type="cellIs" dxfId="9" priority="15" stopIfTrue="1" operator="equal">
      <formula>"L"</formula>
    </cfRule>
  </conditionalFormatting>
  <conditionalFormatting sqref="D4">
    <cfRule type="cellIs" dxfId="8" priority="10" stopIfTrue="1" operator="equal">
      <formula>"J"</formula>
    </cfRule>
    <cfRule type="cellIs" dxfId="7" priority="11" stopIfTrue="1" operator="equal">
      <formula>"K"</formula>
    </cfRule>
    <cfRule type="cellIs" dxfId="6" priority="12" stopIfTrue="1" operator="equal">
      <formula>"L"</formula>
    </cfRule>
  </conditionalFormatting>
  <conditionalFormatting sqref="E4">
    <cfRule type="cellIs" dxfId="5" priority="7" stopIfTrue="1" operator="equal">
      <formula>"J"</formula>
    </cfRule>
    <cfRule type="cellIs" dxfId="4" priority="8" stopIfTrue="1" operator="equal">
      <formula>"K"</formula>
    </cfRule>
    <cfRule type="cellIs" dxfId="3" priority="9" stopIfTrue="1" operator="equal">
      <formula>"L"</formula>
    </cfRule>
  </conditionalFormatting>
  <conditionalFormatting sqref="DV6:DV35">
    <cfRule type="cellIs" dxfId="2" priority="1" stopIfTrue="1" operator="equal">
      <formula>"J"</formula>
    </cfRule>
    <cfRule type="cellIs" dxfId="1" priority="2" stopIfTrue="1" operator="equal">
      <formula>"K"</formula>
    </cfRule>
    <cfRule type="cellIs" dxfId="0" priority="3" stopIfTrue="1" operator="equal">
      <formula>"L"</formula>
    </cfRule>
  </conditionalFormatting>
  <dataValidations xWindow="811" yWindow="500" count="1">
    <dataValidation type="custom" allowBlank="1" showInputMessage="1" showErrorMessage="1" promptTitle="Attention !" prompt="Taper une majuscule (J, K, L, M) uniquement" sqref="C4:J4 A2" xr:uid="{00000000-0002-0000-1000-000000000000}">
      <formula1>EXACT(A2,UPPER(A2))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>&amp;COdile Aubert - http://www.saintpauldevence.info/leprof2.0/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5">
    <tabColor theme="5" tint="-0.249977111117893"/>
  </sheetPr>
  <dimension ref="D1:AT50"/>
  <sheetViews>
    <sheetView showGridLines="0" workbookViewId="0">
      <selection activeCell="D6" sqref="D6"/>
    </sheetView>
  </sheetViews>
  <sheetFormatPr baseColWidth="10" defaultColWidth="3.28515625" defaultRowHeight="12.75" x14ac:dyDescent="0.2"/>
  <cols>
    <col min="1" max="1" width="3.28515625" style="170" customWidth="1"/>
    <col min="2" max="2" width="3.28515625" style="170"/>
    <col min="3" max="3" width="2.7109375" style="170" customWidth="1"/>
    <col min="4" max="10" width="3.28515625" style="170"/>
    <col min="11" max="12" width="2.140625" style="170" customWidth="1"/>
    <col min="13" max="19" width="3.28515625" style="170"/>
    <col min="20" max="21" width="2.140625" style="170" customWidth="1"/>
    <col min="22" max="28" width="3.28515625" style="170"/>
    <col min="29" max="30" width="2.140625" style="170" customWidth="1"/>
    <col min="31" max="37" width="3.28515625" style="170"/>
    <col min="38" max="39" width="2.140625" style="170" customWidth="1"/>
    <col min="40" max="16384" width="3.28515625" style="170"/>
  </cols>
  <sheetData>
    <row r="1" spans="4:46" ht="16.7" customHeight="1" x14ac:dyDescent="0.2">
      <c r="D1" s="231" t="s">
        <v>89</v>
      </c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</row>
    <row r="2" spans="4:46" ht="16.7" customHeight="1" x14ac:dyDescent="0.2"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</row>
    <row r="3" spans="4:46" ht="16.7" customHeight="1" x14ac:dyDescent="0.2"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</row>
    <row r="4" spans="4:46" ht="16.7" customHeight="1" x14ac:dyDescent="0.2"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</row>
    <row r="5" spans="4:46" ht="29.45" customHeight="1" x14ac:dyDescent="0.2">
      <c r="D5" s="230" t="str">
        <f>CONCATENATE(Liste!B1," ",Liste!C2)</f>
        <v xml:space="preserve"> -  - Année scolaire  2022 - 2023</v>
      </c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</row>
    <row r="10" spans="4:46" ht="20.45" customHeight="1" x14ac:dyDescent="0.2">
      <c r="D10" s="230" t="s">
        <v>90</v>
      </c>
      <c r="E10" s="230"/>
      <c r="F10" s="230"/>
      <c r="G10" s="230"/>
      <c r="H10" s="230"/>
      <c r="I10" s="230"/>
      <c r="J10" s="230"/>
      <c r="M10" s="230" t="s">
        <v>91</v>
      </c>
      <c r="N10" s="230"/>
      <c r="O10" s="230"/>
      <c r="P10" s="230"/>
      <c r="Q10" s="230"/>
      <c r="R10" s="230"/>
      <c r="S10" s="230"/>
      <c r="V10" s="230" t="s">
        <v>92</v>
      </c>
      <c r="W10" s="230"/>
      <c r="X10" s="230"/>
      <c r="Y10" s="230"/>
      <c r="Z10" s="230"/>
      <c r="AA10" s="230"/>
      <c r="AB10" s="230"/>
      <c r="AE10" s="230" t="s">
        <v>93</v>
      </c>
      <c r="AF10" s="230"/>
      <c r="AG10" s="230"/>
      <c r="AH10" s="230"/>
      <c r="AI10" s="230"/>
      <c r="AJ10" s="230"/>
      <c r="AK10" s="230"/>
      <c r="AN10" s="230" t="s">
        <v>94</v>
      </c>
      <c r="AO10" s="230"/>
      <c r="AP10" s="230"/>
      <c r="AQ10" s="230"/>
      <c r="AR10" s="230"/>
      <c r="AS10" s="230"/>
      <c r="AT10" s="230"/>
    </row>
    <row r="11" spans="4:46" ht="20.45" customHeight="1" x14ac:dyDescent="0.2">
      <c r="D11" s="171"/>
      <c r="E11" s="213"/>
      <c r="F11" s="213"/>
      <c r="G11" s="171"/>
      <c r="H11" s="213"/>
      <c r="I11" s="213"/>
      <c r="J11" s="171"/>
      <c r="M11" s="171"/>
      <c r="N11" s="213"/>
      <c r="O11" s="213"/>
      <c r="P11" s="171"/>
      <c r="Q11" s="213"/>
      <c r="R11" s="213"/>
      <c r="S11" s="171"/>
      <c r="V11" s="171"/>
      <c r="W11" s="213"/>
      <c r="X11" s="213"/>
      <c r="Y11" s="171"/>
      <c r="Z11" s="213"/>
      <c r="AA11" s="213"/>
      <c r="AB11" s="171"/>
      <c r="AE11" s="171"/>
      <c r="AF11" s="213"/>
      <c r="AG11" s="213"/>
      <c r="AH11" s="171"/>
      <c r="AI11" s="213"/>
      <c r="AJ11" s="213"/>
      <c r="AK11" s="171"/>
      <c r="AN11" s="171"/>
      <c r="AO11" s="213"/>
      <c r="AP11" s="213"/>
      <c r="AQ11" s="171"/>
      <c r="AR11" s="213"/>
      <c r="AS11" s="213"/>
      <c r="AT11" s="171"/>
    </row>
    <row r="12" spans="4:46" ht="20.45" customHeight="1" x14ac:dyDescent="0.2">
      <c r="D12" s="172"/>
      <c r="E12" s="173"/>
      <c r="F12" s="173"/>
      <c r="G12" s="171"/>
      <c r="H12" s="173"/>
      <c r="I12" s="173"/>
      <c r="J12" s="171"/>
      <c r="M12" s="172"/>
      <c r="N12" s="173"/>
      <c r="O12" s="173"/>
      <c r="P12" s="171"/>
      <c r="Q12" s="173"/>
      <c r="R12" s="173"/>
      <c r="S12" s="171"/>
      <c r="V12" s="172"/>
      <c r="W12" s="173"/>
      <c r="X12" s="173"/>
      <c r="Y12" s="171"/>
      <c r="Z12" s="173"/>
      <c r="AA12" s="173"/>
      <c r="AB12" s="171"/>
      <c r="AE12" s="172"/>
      <c r="AF12" s="173"/>
      <c r="AG12" s="173"/>
      <c r="AH12" s="171"/>
      <c r="AI12" s="173"/>
      <c r="AJ12" s="173"/>
      <c r="AK12" s="171"/>
      <c r="AN12" s="172"/>
      <c r="AO12" s="173"/>
      <c r="AP12" s="173"/>
      <c r="AQ12" s="171"/>
      <c r="AR12" s="173"/>
      <c r="AS12" s="173"/>
      <c r="AT12" s="171"/>
    </row>
    <row r="13" spans="4:46" ht="20.45" customHeight="1" x14ac:dyDescent="0.2">
      <c r="D13" s="171"/>
      <c r="E13" s="213"/>
      <c r="F13" s="213"/>
      <c r="G13" s="171"/>
      <c r="H13" s="213"/>
      <c r="I13" s="213"/>
      <c r="J13" s="171"/>
      <c r="M13" s="171"/>
      <c r="N13" s="213"/>
      <c r="O13" s="213"/>
      <c r="P13" s="171"/>
      <c r="Q13" s="213"/>
      <c r="R13" s="213"/>
      <c r="S13" s="171"/>
      <c r="V13" s="171"/>
      <c r="W13" s="213"/>
      <c r="X13" s="213"/>
      <c r="Y13" s="171"/>
      <c r="Z13" s="213"/>
      <c r="AA13" s="213"/>
      <c r="AB13" s="171"/>
      <c r="AE13" s="171"/>
      <c r="AF13" s="213"/>
      <c r="AG13" s="213"/>
      <c r="AH13" s="171"/>
      <c r="AI13" s="213"/>
      <c r="AJ13" s="213"/>
      <c r="AK13" s="171"/>
      <c r="AN13" s="171"/>
      <c r="AO13" s="213"/>
      <c r="AP13" s="213"/>
      <c r="AQ13" s="171"/>
      <c r="AR13" s="213"/>
      <c r="AS13" s="213"/>
      <c r="AT13" s="171"/>
    </row>
    <row r="14" spans="4:46" ht="20.45" customHeight="1" x14ac:dyDescent="0.2"/>
    <row r="15" spans="4:46" ht="20.45" customHeight="1" x14ac:dyDescent="0.2">
      <c r="D15" s="171"/>
      <c r="E15" s="213"/>
      <c r="F15" s="213"/>
      <c r="G15" s="171"/>
      <c r="H15" s="213"/>
      <c r="I15" s="213"/>
      <c r="J15" s="171"/>
      <c r="M15" s="171"/>
      <c r="N15" s="213"/>
      <c r="O15" s="213"/>
      <c r="P15" s="171"/>
      <c r="Q15" s="213"/>
      <c r="R15" s="213"/>
      <c r="S15" s="171"/>
      <c r="V15" s="171"/>
      <c r="W15" s="213"/>
      <c r="X15" s="213"/>
      <c r="Y15" s="171"/>
      <c r="Z15" s="213"/>
      <c r="AA15" s="213"/>
      <c r="AB15" s="171"/>
      <c r="AE15" s="171"/>
      <c r="AF15" s="213"/>
      <c r="AG15" s="213"/>
      <c r="AH15" s="171"/>
      <c r="AI15" s="213"/>
      <c r="AJ15" s="213"/>
      <c r="AK15" s="171"/>
      <c r="AN15" s="171"/>
      <c r="AO15" s="213"/>
      <c r="AP15" s="213"/>
      <c r="AQ15" s="171"/>
      <c r="AR15" s="213"/>
      <c r="AS15" s="213"/>
      <c r="AT15" s="171"/>
    </row>
    <row r="16" spans="4:46" ht="20.45" customHeight="1" x14ac:dyDescent="0.2">
      <c r="D16" s="172"/>
      <c r="E16" s="173"/>
      <c r="F16" s="173"/>
      <c r="G16" s="171"/>
      <c r="H16" s="173"/>
      <c r="I16" s="173"/>
      <c r="J16" s="171"/>
      <c r="M16" s="172"/>
      <c r="N16" s="173"/>
      <c r="O16" s="173"/>
      <c r="P16" s="171"/>
      <c r="Q16" s="173"/>
      <c r="R16" s="173"/>
      <c r="S16" s="171"/>
      <c r="V16" s="172"/>
      <c r="W16" s="173"/>
      <c r="X16" s="173"/>
      <c r="Y16" s="171"/>
      <c r="Z16" s="173"/>
      <c r="AA16" s="173"/>
      <c r="AB16" s="171"/>
      <c r="AE16" s="172"/>
      <c r="AF16" s="173"/>
      <c r="AG16" s="173"/>
      <c r="AH16" s="171"/>
      <c r="AI16" s="173"/>
      <c r="AJ16" s="173"/>
      <c r="AK16" s="171"/>
      <c r="AN16" s="172"/>
      <c r="AO16" s="173"/>
      <c r="AP16" s="173"/>
      <c r="AQ16" s="171"/>
      <c r="AR16" s="173"/>
      <c r="AS16" s="173"/>
      <c r="AT16" s="171"/>
    </row>
    <row r="17" spans="4:46" ht="20.45" customHeight="1" x14ac:dyDescent="0.2">
      <c r="D17" s="171"/>
      <c r="E17" s="213"/>
      <c r="F17" s="213"/>
      <c r="G17" s="171"/>
      <c r="H17" s="213"/>
      <c r="I17" s="213"/>
      <c r="J17" s="171"/>
      <c r="M17" s="171"/>
      <c r="N17" s="213"/>
      <c r="O17" s="213"/>
      <c r="P17" s="171"/>
      <c r="Q17" s="213"/>
      <c r="R17" s="213"/>
      <c r="S17" s="171"/>
      <c r="V17" s="171"/>
      <c r="W17" s="213"/>
      <c r="X17" s="213"/>
      <c r="Y17" s="171"/>
      <c r="Z17" s="213"/>
      <c r="AA17" s="213"/>
      <c r="AB17" s="171"/>
      <c r="AE17" s="171"/>
      <c r="AF17" s="213"/>
      <c r="AG17" s="213"/>
      <c r="AH17" s="171"/>
      <c r="AI17" s="213"/>
      <c r="AJ17" s="213"/>
      <c r="AK17" s="171"/>
      <c r="AN17" s="171"/>
      <c r="AO17" s="213"/>
      <c r="AP17" s="213"/>
      <c r="AQ17" s="171"/>
      <c r="AR17" s="213"/>
      <c r="AS17" s="213"/>
      <c r="AT17" s="171"/>
    </row>
    <row r="18" spans="4:46" ht="20.45" customHeight="1" x14ac:dyDescent="0.2"/>
    <row r="19" spans="4:46" ht="20.45" customHeight="1" x14ac:dyDescent="0.2">
      <c r="AN19" s="171"/>
      <c r="AO19" s="213"/>
      <c r="AP19" s="213"/>
      <c r="AQ19" s="171"/>
      <c r="AR19" s="213"/>
      <c r="AS19" s="213"/>
      <c r="AT19" s="171"/>
    </row>
    <row r="20" spans="4:46" ht="20.45" customHeight="1" x14ac:dyDescent="0.2">
      <c r="AN20" s="172"/>
      <c r="AO20" s="173"/>
      <c r="AP20" s="173"/>
      <c r="AQ20" s="171"/>
      <c r="AR20" s="173"/>
      <c r="AS20" s="173"/>
      <c r="AT20" s="171"/>
    </row>
    <row r="21" spans="4:46" ht="20.45" customHeight="1" x14ac:dyDescent="0.2">
      <c r="AN21" s="171"/>
      <c r="AO21" s="213"/>
      <c r="AP21" s="213"/>
      <c r="AQ21" s="171"/>
      <c r="AR21" s="213"/>
      <c r="AS21" s="213"/>
      <c r="AT21" s="171"/>
    </row>
    <row r="22" spans="4:46" ht="20.45" customHeight="1" x14ac:dyDescent="0.2"/>
    <row r="23" spans="4:46" ht="20.45" customHeight="1" x14ac:dyDescent="0.2"/>
    <row r="24" spans="4:46" ht="20.45" customHeight="1" x14ac:dyDescent="0.2"/>
    <row r="25" spans="4:46" ht="20.45" customHeight="1" x14ac:dyDescent="0.2"/>
    <row r="26" spans="4:46" ht="20.45" customHeight="1" x14ac:dyDescent="0.2"/>
    <row r="27" spans="4:46" ht="20.45" customHeight="1" x14ac:dyDescent="0.2"/>
    <row r="28" spans="4:46" ht="20.45" customHeight="1" x14ac:dyDescent="0.2"/>
    <row r="29" spans="4:46" ht="20.45" customHeight="1" x14ac:dyDescent="0.2"/>
    <row r="30" spans="4:46" ht="20.45" customHeight="1" x14ac:dyDescent="0.2"/>
    <row r="31" spans="4:46" ht="20.45" customHeight="1" x14ac:dyDescent="0.2"/>
    <row r="32" spans="4:46" ht="20.45" customHeight="1" x14ac:dyDescent="0.2"/>
    <row r="33" ht="20.45" customHeight="1" x14ac:dyDescent="0.2"/>
    <row r="34" ht="20.45" customHeight="1" x14ac:dyDescent="0.2"/>
    <row r="35" ht="20.45" customHeight="1" x14ac:dyDescent="0.2"/>
    <row r="36" ht="20.45" customHeight="1" x14ac:dyDescent="0.2"/>
    <row r="37" ht="20.45" customHeight="1" x14ac:dyDescent="0.2"/>
    <row r="38" ht="20.45" customHeight="1" x14ac:dyDescent="0.2"/>
    <row r="39" ht="20.45" customHeight="1" x14ac:dyDescent="0.2"/>
    <row r="40" ht="20.45" customHeight="1" x14ac:dyDescent="0.2"/>
    <row r="41" ht="20.45" customHeight="1" x14ac:dyDescent="0.2"/>
    <row r="42" ht="20.45" customHeight="1" x14ac:dyDescent="0.2"/>
    <row r="43" ht="20.45" customHeight="1" x14ac:dyDescent="0.2"/>
    <row r="44" ht="20.45" customHeight="1" x14ac:dyDescent="0.2"/>
    <row r="45" ht="20.45" customHeight="1" x14ac:dyDescent="0.2"/>
    <row r="46" ht="20.45" customHeight="1" x14ac:dyDescent="0.2"/>
    <row r="47" ht="20.45" customHeight="1" x14ac:dyDescent="0.2"/>
    <row r="48" ht="20.45" customHeight="1" x14ac:dyDescent="0.2"/>
    <row r="49" ht="20.45" customHeight="1" x14ac:dyDescent="0.2"/>
    <row r="50" ht="20.45" customHeight="1" x14ac:dyDescent="0.2"/>
  </sheetData>
  <sheetProtection sheet="1" selectLockedCells="1"/>
  <mergeCells count="7">
    <mergeCell ref="AN10:AT10"/>
    <mergeCell ref="D1:AT3"/>
    <mergeCell ref="D5:AT5"/>
    <mergeCell ref="D10:J10"/>
    <mergeCell ref="M10:S10"/>
    <mergeCell ref="V10:AB10"/>
    <mergeCell ref="AE10:AK10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AV40"/>
  <sheetViews>
    <sheetView showGridLines="0" showRowColHeaders="0" topLeftCell="B1" zoomScale="145" zoomScaleNormal="145" workbookViewId="0">
      <pane xSplit="4" ySplit="6" topLeftCell="F7" activePane="bottomRight" state="frozen"/>
      <selection activeCell="Q41" sqref="Q41"/>
      <selection pane="topRight" activeCell="Q41" sqref="Q41"/>
      <selection pane="bottomLeft" activeCell="Q41" sqref="Q41"/>
      <selection pane="bottomRight" activeCell="F8" sqref="F8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9" width="2.85546875" style="9" customWidth="1"/>
    <col min="20" max="20" width="3.140625" style="9" customWidth="1"/>
    <col min="21" max="35" width="2.85546875" style="9" customWidth="1"/>
    <col min="36" max="37" width="2.85546875" style="9" hidden="1" customWidth="1"/>
    <col min="38" max="38" width="26.85546875" style="9" customWidth="1"/>
    <col min="39" max="39" width="32.85546875" style="9" hidden="1" customWidth="1"/>
    <col min="40" max="40" width="11.42578125" style="9" customWidth="1"/>
    <col min="41" max="41" width="11.42578125" style="9" hidden="1" customWidth="1"/>
    <col min="42" max="42" width="18.5703125" style="9" hidden="1" customWidth="1"/>
    <col min="43" max="43" width="11.42578125" style="9" hidden="1" customWidth="1"/>
    <col min="44" max="47" width="3.5703125" style="9" hidden="1" customWidth="1"/>
    <col min="48" max="48" width="5" style="9" hidden="1" customWidth="1"/>
    <col min="49" max="50" width="5" style="9" customWidth="1"/>
    <col min="51" max="16384" width="11.42578125" style="9"/>
  </cols>
  <sheetData>
    <row r="1" spans="1:48" ht="9" customHeight="1" x14ac:dyDescent="0.3"/>
    <row r="2" spans="1:48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20</v>
      </c>
      <c r="AH2" s="239"/>
      <c r="AI2" s="239"/>
      <c r="AJ2" s="239"/>
      <c r="AK2" s="239"/>
      <c r="AL2" s="239"/>
      <c r="AM2" s="13">
        <f>DATE(2011,9,1)</f>
        <v>40787</v>
      </c>
      <c r="AR2" s="9" t="s">
        <v>16</v>
      </c>
      <c r="AS2" s="9" t="s">
        <v>17</v>
      </c>
      <c r="AU2" s="9" t="s">
        <v>18</v>
      </c>
      <c r="AV2" s="9" t="s">
        <v>19</v>
      </c>
    </row>
    <row r="3" spans="1:48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3">
        <f>DATE(2011,10,1)</f>
        <v>40817</v>
      </c>
      <c r="AN3" s="15"/>
    </row>
    <row r="4" spans="1:48" ht="16.5" customHeight="1" thickBot="1" x14ac:dyDescent="0.35">
      <c r="C4" s="240" t="s">
        <v>15</v>
      </c>
      <c r="F4" s="185" t="s">
        <v>19</v>
      </c>
      <c r="G4" s="185"/>
      <c r="H4" s="185"/>
      <c r="I4" s="185" t="s">
        <v>16</v>
      </c>
      <c r="J4" s="185" t="s">
        <v>17</v>
      </c>
      <c r="K4" s="185"/>
      <c r="L4" s="185" t="s">
        <v>18</v>
      </c>
      <c r="M4" s="185" t="s">
        <v>19</v>
      </c>
      <c r="N4" s="185"/>
      <c r="O4" s="185"/>
      <c r="P4" s="185" t="s">
        <v>16</v>
      </c>
      <c r="Q4" s="185" t="s">
        <v>17</v>
      </c>
      <c r="R4" s="185"/>
      <c r="S4" s="185" t="s">
        <v>18</v>
      </c>
      <c r="T4" s="185" t="s">
        <v>19</v>
      </c>
      <c r="U4" s="185"/>
      <c r="V4" s="185"/>
      <c r="W4" s="185" t="s">
        <v>16</v>
      </c>
      <c r="X4" s="185" t="s">
        <v>17</v>
      </c>
      <c r="Y4" s="185"/>
      <c r="Z4" s="185" t="s">
        <v>18</v>
      </c>
      <c r="AA4" s="185" t="s">
        <v>19</v>
      </c>
      <c r="AB4" s="185"/>
      <c r="AC4" s="185"/>
      <c r="AD4" s="185" t="s">
        <v>16</v>
      </c>
      <c r="AE4" s="185" t="s">
        <v>17</v>
      </c>
      <c r="AF4" s="185"/>
      <c r="AG4" s="185" t="s">
        <v>18</v>
      </c>
      <c r="AH4" s="185" t="s">
        <v>19</v>
      </c>
      <c r="AI4" s="185"/>
      <c r="AJ4" s="185"/>
      <c r="AK4" s="16"/>
      <c r="AL4" s="233" t="s">
        <v>21</v>
      </c>
      <c r="AM4" s="13">
        <f>DATE(2011,11,1)</f>
        <v>40848</v>
      </c>
    </row>
    <row r="5" spans="1:48" ht="20.45" hidden="1" customHeight="1" thickBot="1" x14ac:dyDescent="0.35">
      <c r="C5" s="241"/>
      <c r="F5" s="19">
        <f t="shared" ref="F5:G5" si="0">IF(OR(F4="L",F4="M",F4="J",F4="V"),2,0)</f>
        <v>2</v>
      </c>
      <c r="G5" s="19">
        <f t="shared" si="0"/>
        <v>0</v>
      </c>
      <c r="H5" s="19">
        <f t="shared" ref="H5:I5" si="1">IF(OR(H4="L",H4="M",H4="J",H4="V"),2,0)</f>
        <v>0</v>
      </c>
      <c r="I5" s="19">
        <f t="shared" si="1"/>
        <v>2</v>
      </c>
      <c r="J5" s="19">
        <f t="shared" ref="J5:K5" si="2">IF(OR(J4="L",J4="M",J4="J",J4="V"),2,0)</f>
        <v>2</v>
      </c>
      <c r="K5" s="19">
        <f t="shared" si="2"/>
        <v>0</v>
      </c>
      <c r="L5" s="19">
        <f t="shared" ref="L5:M5" si="3">IF(OR(L4="L",L4="M",L4="J",L4="V"),2,0)</f>
        <v>2</v>
      </c>
      <c r="M5" s="19">
        <f t="shared" si="3"/>
        <v>2</v>
      </c>
      <c r="N5" s="19">
        <f t="shared" ref="N5" si="4">IF(OR(N4="L",N4="M",N4="J",N4="V"),2,0)</f>
        <v>0</v>
      </c>
      <c r="O5" s="19">
        <f t="shared" ref="O5:P5" si="5">IF(OR(O4="L",O4="M",O4="J",O4="V"),2,0)</f>
        <v>0</v>
      </c>
      <c r="P5" s="19">
        <f t="shared" si="5"/>
        <v>2</v>
      </c>
      <c r="Q5" s="19">
        <f t="shared" ref="Q5:R5" si="6">IF(OR(Q4="L",Q4="M",Q4="J",Q4="V"),2,0)</f>
        <v>2</v>
      </c>
      <c r="R5" s="19">
        <f t="shared" si="6"/>
        <v>0</v>
      </c>
      <c r="S5" s="19">
        <f t="shared" ref="S5:T5" si="7">IF(OR(S4="L",S4="M",S4="J",S4="V"),2,0)</f>
        <v>2</v>
      </c>
      <c r="T5" s="19">
        <f t="shared" si="7"/>
        <v>2</v>
      </c>
      <c r="U5" s="19">
        <f t="shared" ref="U5" si="8">IF(OR(U4="L",U4="M",U4="J",U4="V"),2,0)</f>
        <v>0</v>
      </c>
      <c r="V5" s="19">
        <f t="shared" ref="V5:W5" si="9">IF(OR(V4="L",V4="M",V4="J",V4="V"),2,0)</f>
        <v>0</v>
      </c>
      <c r="W5" s="19">
        <f t="shared" si="9"/>
        <v>2</v>
      </c>
      <c r="X5" s="19">
        <f t="shared" ref="X5:Y5" si="10">IF(OR(X4="L",X4="M",X4="J",X4="V"),2,0)</f>
        <v>2</v>
      </c>
      <c r="Y5" s="19">
        <f t="shared" si="10"/>
        <v>0</v>
      </c>
      <c r="Z5" s="19">
        <f t="shared" ref="Z5:AA5" si="11">IF(OR(Z4="L",Z4="M",Z4="J",Z4="V"),2,0)</f>
        <v>2</v>
      </c>
      <c r="AA5" s="19">
        <f t="shared" si="11"/>
        <v>2</v>
      </c>
      <c r="AB5" s="19">
        <f t="shared" ref="AB5:AC5" si="12">IF(OR(AB4="L",AB4="M",AB4="J",AB4="V"),2,0)</f>
        <v>0</v>
      </c>
      <c r="AC5" s="19">
        <f t="shared" si="12"/>
        <v>0</v>
      </c>
      <c r="AD5" s="19">
        <f t="shared" ref="AD5:AE5" si="13">IF(OR(AD4="L",AD4="M",AD4="J",AD4="V"),2,0)</f>
        <v>2</v>
      </c>
      <c r="AE5" s="19">
        <f t="shared" si="13"/>
        <v>2</v>
      </c>
      <c r="AF5" s="19">
        <f t="shared" ref="AF5:AG5" si="14">IF(OR(AF4="L",AF4="M",AF4="J",AF4="V"),2,0)</f>
        <v>0</v>
      </c>
      <c r="AG5" s="19">
        <f t="shared" si="14"/>
        <v>2</v>
      </c>
      <c r="AH5" s="19">
        <f t="shared" ref="AH5:AI5" si="15">IF(OR(AH4="L",AH4="M",AH4="J",AH4="V"),2,0)</f>
        <v>2</v>
      </c>
      <c r="AI5" s="19">
        <f t="shared" si="15"/>
        <v>0</v>
      </c>
      <c r="AJ5" s="19">
        <f t="shared" ref="AJ5:AK5" si="16">IF(OR(AJ4="L",AJ4="M",AJ4="J",AJ4="V"),2,0)</f>
        <v>0</v>
      </c>
      <c r="AK5" s="18">
        <f t="shared" si="16"/>
        <v>0</v>
      </c>
      <c r="AL5" s="234"/>
      <c r="AM5" s="20"/>
    </row>
    <row r="6" spans="1:48" ht="16.5" customHeight="1" thickBot="1" x14ac:dyDescent="0.35">
      <c r="C6" s="242"/>
      <c r="D6" s="21" t="s">
        <v>0</v>
      </c>
      <c r="E6" s="21"/>
      <c r="F6" s="23">
        <f t="shared" ref="F6:G6" si="17">E6+1</f>
        <v>1</v>
      </c>
      <c r="G6" s="23">
        <f t="shared" si="17"/>
        <v>2</v>
      </c>
      <c r="H6" s="23">
        <f t="shared" ref="H6:I6" si="18">G6+1</f>
        <v>3</v>
      </c>
      <c r="I6" s="23">
        <f t="shared" si="18"/>
        <v>4</v>
      </c>
      <c r="J6" s="23">
        <f t="shared" ref="J6:K6" si="19">I6+1</f>
        <v>5</v>
      </c>
      <c r="K6" s="23">
        <f t="shared" si="19"/>
        <v>6</v>
      </c>
      <c r="L6" s="23">
        <f t="shared" ref="L6:M6" si="20">K6+1</f>
        <v>7</v>
      </c>
      <c r="M6" s="23">
        <f t="shared" si="20"/>
        <v>8</v>
      </c>
      <c r="N6" s="23">
        <f t="shared" ref="N6" si="21">M6+1</f>
        <v>9</v>
      </c>
      <c r="O6" s="23">
        <f t="shared" ref="O6:P6" si="22">N6+1</f>
        <v>10</v>
      </c>
      <c r="P6" s="23">
        <f t="shared" si="22"/>
        <v>11</v>
      </c>
      <c r="Q6" s="23">
        <f t="shared" ref="Q6:R6" si="23">P6+1</f>
        <v>12</v>
      </c>
      <c r="R6" s="23">
        <f t="shared" si="23"/>
        <v>13</v>
      </c>
      <c r="S6" s="23">
        <f t="shared" ref="S6:T6" si="24">R6+1</f>
        <v>14</v>
      </c>
      <c r="T6" s="23">
        <f t="shared" si="24"/>
        <v>15</v>
      </c>
      <c r="U6" s="23">
        <f t="shared" ref="U6" si="25">T6+1</f>
        <v>16</v>
      </c>
      <c r="V6" s="23">
        <f t="shared" ref="V6:W6" si="26">U6+1</f>
        <v>17</v>
      </c>
      <c r="W6" s="23">
        <f t="shared" si="26"/>
        <v>18</v>
      </c>
      <c r="X6" s="23">
        <f t="shared" ref="X6:Y6" si="27">W6+1</f>
        <v>19</v>
      </c>
      <c r="Y6" s="23">
        <f t="shared" si="27"/>
        <v>20</v>
      </c>
      <c r="Z6" s="23">
        <f t="shared" ref="Z6:AA6" si="28">Y6+1</f>
        <v>21</v>
      </c>
      <c r="AA6" s="23">
        <f t="shared" si="28"/>
        <v>22</v>
      </c>
      <c r="AB6" s="23">
        <f t="shared" ref="AB6:AC6" si="29">AA6+1</f>
        <v>23</v>
      </c>
      <c r="AC6" s="23">
        <f t="shared" si="29"/>
        <v>24</v>
      </c>
      <c r="AD6" s="23">
        <f t="shared" ref="AD6:AE6" si="30">AC6+1</f>
        <v>25</v>
      </c>
      <c r="AE6" s="23">
        <f t="shared" si="30"/>
        <v>26</v>
      </c>
      <c r="AF6" s="23">
        <f t="shared" ref="AF6:AG6" si="31">AE6+1</f>
        <v>27</v>
      </c>
      <c r="AG6" s="23">
        <f t="shared" si="31"/>
        <v>28</v>
      </c>
      <c r="AH6" s="23">
        <f t="shared" ref="AH6:AI6" si="32">AG6+1</f>
        <v>29</v>
      </c>
      <c r="AI6" s="23">
        <f t="shared" si="32"/>
        <v>30</v>
      </c>
      <c r="AJ6" s="23" t="s">
        <v>2</v>
      </c>
      <c r="AK6" s="22" t="s">
        <v>2</v>
      </c>
      <c r="AL6" s="235"/>
      <c r="AM6" s="13">
        <f>DATE(2011,12,1)</f>
        <v>40878</v>
      </c>
    </row>
    <row r="7" spans="1:48" ht="15" customHeight="1" x14ac:dyDescent="0.3">
      <c r="B7" s="24">
        <v>1</v>
      </c>
      <c r="C7" s="207" t="str">
        <f>IF(Liste!B5="","",CONCATENATE(Liste!B5," ",Liste!C5))</f>
        <v>Nom1 Prénom1</v>
      </c>
      <c r="D7" s="202" t="s">
        <v>1</v>
      </c>
      <c r="E7" s="203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5"/>
      <c r="AL7" s="206"/>
      <c r="AM7" s="13">
        <f>DATE(2012,1,1)</f>
        <v>40909</v>
      </c>
      <c r="AN7" s="186" t="s">
        <v>95</v>
      </c>
    </row>
    <row r="8" spans="1:48" ht="15" customHeight="1" x14ac:dyDescent="0.3">
      <c r="B8" s="24">
        <f t="shared" ref="B8:B32" si="33">B7+1</f>
        <v>2</v>
      </c>
      <c r="C8" s="104" t="str">
        <f>IF(Liste!B6="","",CONCATENATE(Liste!B6," ",Liste!C6))</f>
        <v>Nom2 Prénom2</v>
      </c>
      <c r="D8" s="26">
        <v>90</v>
      </c>
      <c r="E8" s="2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"/>
      <c r="AL8" s="4"/>
      <c r="AM8" s="13">
        <f>DATE(2012,2,1)</f>
        <v>40940</v>
      </c>
      <c r="AN8" s="186" t="s">
        <v>97</v>
      </c>
    </row>
    <row r="9" spans="1:48" ht="15" customHeight="1" x14ac:dyDescent="0.3">
      <c r="B9" s="24">
        <f t="shared" si="33"/>
        <v>3</v>
      </c>
      <c r="C9" s="207" t="str">
        <f>IF(Liste!B7="","",CONCATENATE(Liste!B7," ",Liste!C7))</f>
        <v/>
      </c>
      <c r="D9" s="202" t="s">
        <v>1</v>
      </c>
      <c r="E9" s="203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5"/>
      <c r="AL9" s="206"/>
      <c r="AM9" s="13">
        <f>DATE(2012,3,1)</f>
        <v>40969</v>
      </c>
      <c r="AO9" s="20"/>
      <c r="AP9" s="225">
        <f>DATE(AP8,9,F6)</f>
        <v>245</v>
      </c>
    </row>
    <row r="10" spans="1:48" ht="15" customHeight="1" x14ac:dyDescent="0.3">
      <c r="B10" s="24">
        <f t="shared" si="33"/>
        <v>4</v>
      </c>
      <c r="C10" s="104" t="str">
        <f>IF(Liste!B8="","",CONCATENATE(Liste!B8," ",Liste!C8))</f>
        <v/>
      </c>
      <c r="D10" s="26">
        <v>60</v>
      </c>
      <c r="E10" s="20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"/>
      <c r="AL10" s="4"/>
      <c r="AM10" s="13">
        <f>DATE(2012,4,1)</f>
        <v>41000</v>
      </c>
      <c r="AO10" s="20"/>
      <c r="AP10" s="224"/>
    </row>
    <row r="11" spans="1:48" ht="15" customHeight="1" x14ac:dyDescent="0.3">
      <c r="B11" s="24">
        <f t="shared" si="33"/>
        <v>5</v>
      </c>
      <c r="C11" s="207" t="str">
        <f>IF(Liste!B9="","",CONCATENATE(Liste!B9," ",Liste!C9))</f>
        <v/>
      </c>
      <c r="D11" s="202" t="s">
        <v>1</v>
      </c>
      <c r="E11" s="203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5"/>
      <c r="AL11" s="206"/>
      <c r="AM11" s="13">
        <f>DATE(2012,5,1)</f>
        <v>41030</v>
      </c>
      <c r="AO11" s="20"/>
      <c r="AP11" s="224">
        <f>WEEKDAY(AP9)</f>
        <v>7</v>
      </c>
      <c r="AQ11" s="9" t="s">
        <v>16</v>
      </c>
    </row>
    <row r="12" spans="1:48" ht="15" customHeight="1" x14ac:dyDescent="0.3">
      <c r="B12" s="24">
        <f t="shared" si="33"/>
        <v>6</v>
      </c>
      <c r="C12" s="104" t="str">
        <f>IF(Liste!B10="","",CONCATENATE(Liste!B10," ",Liste!C10))</f>
        <v/>
      </c>
      <c r="D12" s="26">
        <v>20</v>
      </c>
      <c r="E12" s="20" t="s">
        <v>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4"/>
      <c r="AM12" s="13">
        <f>DATE(2012,6,1)</f>
        <v>41061</v>
      </c>
      <c r="AO12" s="20"/>
      <c r="AP12" s="224" t="e">
        <f>INDEX($AQ$10:$AQ$15,WEEKDAY($AP$9))</f>
        <v>#REF!</v>
      </c>
      <c r="AQ12" s="9" t="s">
        <v>17</v>
      </c>
    </row>
    <row r="13" spans="1:48" ht="15" customHeight="1" x14ac:dyDescent="0.3">
      <c r="B13" s="24">
        <f t="shared" si="33"/>
        <v>7</v>
      </c>
      <c r="C13" s="207" t="str">
        <f>IF(Liste!B11="","",CONCATENATE(Liste!B11," ",Liste!C11))</f>
        <v/>
      </c>
      <c r="D13" s="202" t="s">
        <v>1</v>
      </c>
      <c r="E13" s="203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5"/>
      <c r="AL13" s="206"/>
      <c r="AM13" s="13">
        <f>DATE(2012,7,1)</f>
        <v>41091</v>
      </c>
      <c r="AO13" s="20"/>
      <c r="AP13" s="224"/>
      <c r="AQ13" s="9" t="s">
        <v>17</v>
      </c>
    </row>
    <row r="14" spans="1:48" ht="15" customHeight="1" x14ac:dyDescent="0.3">
      <c r="B14" s="24">
        <f t="shared" si="33"/>
        <v>8</v>
      </c>
      <c r="C14" s="104" t="str">
        <f>IF(Liste!B12="","",CONCATENATE(Liste!B12," ",Liste!C12))</f>
        <v/>
      </c>
      <c r="D14" s="26">
        <v>50</v>
      </c>
      <c r="E14" s="20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"/>
      <c r="AL14" s="4" t="s">
        <v>2</v>
      </c>
      <c r="AO14" s="20"/>
      <c r="AP14" s="224"/>
      <c r="AQ14" s="9" t="s">
        <v>18</v>
      </c>
    </row>
    <row r="15" spans="1:48" ht="15" customHeight="1" x14ac:dyDescent="0.3">
      <c r="B15" s="24">
        <f t="shared" si="33"/>
        <v>9</v>
      </c>
      <c r="C15" s="207" t="str">
        <f>IF(Liste!B13="","",CONCATENATE(Liste!B13," ",Liste!C13))</f>
        <v/>
      </c>
      <c r="D15" s="202" t="s">
        <v>1</v>
      </c>
      <c r="E15" s="203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5"/>
      <c r="AL15" s="206"/>
      <c r="AM15" s="28">
        <f>COUNTIF(F7:AJ36,"+")</f>
        <v>0</v>
      </c>
      <c r="AN15" s="9" t="s">
        <v>2</v>
      </c>
      <c r="AP15" s="226"/>
      <c r="AQ15" s="9" t="s">
        <v>19</v>
      </c>
    </row>
    <row r="16" spans="1:48" ht="15" customHeight="1" x14ac:dyDescent="0.3">
      <c r="B16" s="24">
        <f t="shared" si="33"/>
        <v>10</v>
      </c>
      <c r="C16" s="104" t="str">
        <f>IF(Liste!B14="","",CONCATENATE(Liste!B14," ",Liste!C14))</f>
        <v/>
      </c>
      <c r="D16" s="26" t="s">
        <v>1</v>
      </c>
      <c r="E16" s="2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"/>
      <c r="AL16" s="4"/>
      <c r="AM16" s="28">
        <f>COUNTIF(F7:AJ36,"-")</f>
        <v>0</v>
      </c>
      <c r="AN16" s="28" t="s">
        <v>2</v>
      </c>
      <c r="AP16" s="226"/>
      <c r="AQ16" s="9" t="s">
        <v>102</v>
      </c>
    </row>
    <row r="17" spans="2:43" ht="15" customHeight="1" x14ac:dyDescent="0.3">
      <c r="B17" s="24">
        <f t="shared" si="33"/>
        <v>11</v>
      </c>
      <c r="C17" s="207" t="str">
        <f>IF(Liste!B15="","",CONCATENATE(Liste!B15," ",Liste!C15))</f>
        <v/>
      </c>
      <c r="D17" s="202" t="s">
        <v>1</v>
      </c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5"/>
      <c r="AL17" s="206"/>
      <c r="AM17" s="28">
        <f>COUNTIF(F7:AJ36,"I")</f>
        <v>0</v>
      </c>
      <c r="AN17" s="28" t="s">
        <v>2</v>
      </c>
      <c r="AQ17" s="9" t="s">
        <v>103</v>
      </c>
    </row>
    <row r="18" spans="2:43" ht="15" customHeight="1" x14ac:dyDescent="0.3">
      <c r="B18" s="24">
        <f t="shared" si="33"/>
        <v>12</v>
      </c>
      <c r="C18" s="104" t="str">
        <f>IF(Liste!B16="","",CONCATENATE(Liste!B16," ",Liste!C16))</f>
        <v/>
      </c>
      <c r="D18" s="26">
        <v>30</v>
      </c>
      <c r="E18" s="20" t="s">
        <v>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5"/>
      <c r="AL18" s="4"/>
      <c r="AN18" s="28" t="s">
        <v>2</v>
      </c>
    </row>
    <row r="19" spans="2:43" ht="15" customHeight="1" x14ac:dyDescent="0.3">
      <c r="B19" s="24">
        <f t="shared" si="33"/>
        <v>13</v>
      </c>
      <c r="C19" s="207" t="str">
        <f>IF(Liste!B17="","",CONCATENATE(Liste!B17," ",Liste!C17))</f>
        <v/>
      </c>
      <c r="D19" s="202" t="s">
        <v>1</v>
      </c>
      <c r="E19" s="203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5"/>
      <c r="AL19" s="206"/>
      <c r="AM19" s="28"/>
    </row>
    <row r="20" spans="2:43" ht="15" customHeight="1" x14ac:dyDescent="0.3">
      <c r="B20" s="24">
        <f t="shared" si="33"/>
        <v>14</v>
      </c>
      <c r="C20" s="104" t="str">
        <f>IF(Liste!B18="","",CONCATENATE(Liste!B18," ",Liste!C18))</f>
        <v/>
      </c>
      <c r="D20" s="26" t="s">
        <v>2</v>
      </c>
      <c r="E20" s="2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"/>
      <c r="AL20" s="4"/>
    </row>
    <row r="21" spans="2:43" ht="15" customHeight="1" x14ac:dyDescent="0.3">
      <c r="B21" s="24">
        <f t="shared" si="33"/>
        <v>15</v>
      </c>
      <c r="C21" s="207" t="str">
        <f>IF(Liste!B19="","",CONCATENATE(Liste!B19," ",Liste!C19))</f>
        <v/>
      </c>
      <c r="D21" s="202" t="s">
        <v>1</v>
      </c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5"/>
      <c r="AL21" s="206"/>
    </row>
    <row r="22" spans="2:43" ht="15" customHeight="1" x14ac:dyDescent="0.3">
      <c r="B22" s="24">
        <f t="shared" si="33"/>
        <v>16</v>
      </c>
      <c r="C22" s="104" t="str">
        <f>IF(Liste!B20="","",CONCATENATE(Liste!B20," ",Liste!C20))</f>
        <v/>
      </c>
      <c r="D22" s="26" t="s">
        <v>2</v>
      </c>
      <c r="E22" s="2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5"/>
      <c r="AL22" s="4"/>
    </row>
    <row r="23" spans="2:43" ht="15" customHeight="1" x14ac:dyDescent="0.3">
      <c r="B23" s="24">
        <f t="shared" si="33"/>
        <v>17</v>
      </c>
      <c r="C23" s="207" t="str">
        <f>IF(Liste!B21="","",CONCATENATE(Liste!B21," ",Liste!C21))</f>
        <v/>
      </c>
      <c r="D23" s="202" t="s">
        <v>1</v>
      </c>
      <c r="E23" s="203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5"/>
      <c r="AL23" s="206"/>
    </row>
    <row r="24" spans="2:43" ht="15" customHeight="1" x14ac:dyDescent="0.3">
      <c r="B24" s="24">
        <f t="shared" si="33"/>
        <v>18</v>
      </c>
      <c r="C24" s="104" t="str">
        <f>IF(Liste!B22="","",CONCATENATE(Liste!B22," ",Liste!C22))</f>
        <v/>
      </c>
      <c r="D24" s="26">
        <v>50</v>
      </c>
      <c r="E24" s="20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5"/>
      <c r="AL24" s="4"/>
    </row>
    <row r="25" spans="2:43" ht="15" customHeight="1" x14ac:dyDescent="0.3">
      <c r="B25" s="24">
        <f t="shared" si="33"/>
        <v>19</v>
      </c>
      <c r="C25" s="207" t="str">
        <f>IF(Liste!B23="","",CONCATENATE(Liste!B23," ",Liste!C23))</f>
        <v/>
      </c>
      <c r="D25" s="202" t="s">
        <v>1</v>
      </c>
      <c r="E25" s="203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5"/>
      <c r="AL25" s="206"/>
    </row>
    <row r="26" spans="2:43" ht="15" customHeight="1" x14ac:dyDescent="0.3">
      <c r="B26" s="24">
        <f t="shared" si="33"/>
        <v>20</v>
      </c>
      <c r="C26" s="104" t="str">
        <f>IF(Liste!B24="","",CONCATENATE(Liste!B24," ",Liste!C24))</f>
        <v/>
      </c>
      <c r="D26" s="26" t="s">
        <v>2</v>
      </c>
      <c r="E26" s="2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5"/>
      <c r="AL26" s="4"/>
    </row>
    <row r="27" spans="2:43" ht="15" customHeight="1" x14ac:dyDescent="0.3">
      <c r="B27" s="24">
        <f t="shared" si="33"/>
        <v>21</v>
      </c>
      <c r="C27" s="207" t="str">
        <f>IF(Liste!B25="","",CONCATENATE(Liste!B25," ",Liste!C25))</f>
        <v/>
      </c>
      <c r="D27" s="202" t="s">
        <v>1</v>
      </c>
      <c r="E27" s="203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5"/>
      <c r="AL27" s="206"/>
    </row>
    <row r="28" spans="2:43" ht="15" customHeight="1" thickBot="1" x14ac:dyDescent="0.35">
      <c r="B28" s="24">
        <f t="shared" si="33"/>
        <v>22</v>
      </c>
      <c r="C28" s="104" t="str">
        <f>IF(Liste!B26="","",CONCATENATE(Liste!B26," ",Liste!C26))</f>
        <v/>
      </c>
      <c r="D28" s="29">
        <v>60</v>
      </c>
      <c r="E28" s="20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5"/>
      <c r="AL28" s="4"/>
    </row>
    <row r="29" spans="2:43" ht="15" customHeight="1" x14ac:dyDescent="0.3">
      <c r="B29" s="24">
        <f t="shared" si="33"/>
        <v>23</v>
      </c>
      <c r="C29" s="207" t="str">
        <f>IF(Liste!B27="","",CONCATENATE(Liste!B27," ",Liste!C27))</f>
        <v/>
      </c>
      <c r="D29" s="202" t="s">
        <v>1</v>
      </c>
      <c r="E29" s="203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  <c r="AL29" s="206"/>
    </row>
    <row r="30" spans="2:43" ht="15" customHeight="1" thickBot="1" x14ac:dyDescent="0.35">
      <c r="B30" s="24">
        <f t="shared" si="33"/>
        <v>24</v>
      </c>
      <c r="C30" s="104" t="str">
        <f>IF(Liste!B28="","",CONCATENATE(Liste!B28," ",Liste!C28))</f>
        <v/>
      </c>
      <c r="D30" s="29">
        <v>60</v>
      </c>
      <c r="E30" s="20" t="s">
        <v>14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5"/>
      <c r="AL30" s="4"/>
    </row>
    <row r="31" spans="2:43" ht="15" customHeight="1" x14ac:dyDescent="0.3">
      <c r="B31" s="24">
        <f t="shared" si="33"/>
        <v>25</v>
      </c>
      <c r="C31" s="207" t="str">
        <f>IF(Liste!B29="","",CONCATENATE(Liste!B29," ",Liste!C29))</f>
        <v/>
      </c>
      <c r="D31" s="202" t="s">
        <v>1</v>
      </c>
      <c r="E31" s="203"/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5"/>
      <c r="AL31" s="206"/>
    </row>
    <row r="32" spans="2:43" s="30" customFormat="1" ht="15" customHeight="1" thickBot="1" x14ac:dyDescent="0.35">
      <c r="B32" s="24">
        <f t="shared" si="33"/>
        <v>26</v>
      </c>
      <c r="C32" s="104" t="str">
        <f>IF(Liste!B30="","",CONCATENATE(Liste!B30," ",Liste!C30))</f>
        <v/>
      </c>
      <c r="D32" s="29">
        <v>60</v>
      </c>
      <c r="E32" s="20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5"/>
      <c r="AL32" s="4"/>
    </row>
    <row r="33" spans="2:38" ht="15" customHeight="1" x14ac:dyDescent="0.3">
      <c r="B33" s="24">
        <f>B32+1</f>
        <v>27</v>
      </c>
      <c r="C33" s="207" t="str">
        <f>IF(Liste!B31="","",CONCATENATE(Liste!B31," ",Liste!C31))</f>
        <v/>
      </c>
      <c r="D33" s="202" t="s">
        <v>1</v>
      </c>
      <c r="E33" s="203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5"/>
      <c r="AL33" s="206"/>
    </row>
    <row r="34" spans="2:38" ht="15" customHeight="1" thickBot="1" x14ac:dyDescent="0.35">
      <c r="B34" s="24">
        <f>B33+1</f>
        <v>28</v>
      </c>
      <c r="C34" s="104" t="str">
        <f>IF(Liste!B32="","",CONCATENATE(Liste!B32," ",Liste!C32))</f>
        <v/>
      </c>
      <c r="D34" s="29">
        <v>60</v>
      </c>
      <c r="E34" s="20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5"/>
      <c r="AL34" s="4"/>
    </row>
    <row r="35" spans="2:38" ht="15" customHeight="1" x14ac:dyDescent="0.3">
      <c r="B35" s="24">
        <f>B34+1</f>
        <v>29</v>
      </c>
      <c r="C35" s="207" t="str">
        <f>IF(Liste!B33="","",CONCATENATE(Liste!B33," ",Liste!C33))</f>
        <v/>
      </c>
      <c r="D35" s="202" t="s">
        <v>1</v>
      </c>
      <c r="E35" s="203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5"/>
      <c r="AL35" s="206"/>
    </row>
    <row r="36" spans="2:38" ht="15" customHeight="1" thickBot="1" x14ac:dyDescent="0.35">
      <c r="B36" s="24">
        <f>B35+1</f>
        <v>30</v>
      </c>
      <c r="C36" s="104" t="str">
        <f>IF(Liste!B34="","",CONCATENATE(Liste!B34," ",Liste!C34))</f>
        <v/>
      </c>
      <c r="D36" s="29">
        <v>60</v>
      </c>
      <c r="E36" s="20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5"/>
      <c r="AL36" s="4"/>
    </row>
    <row r="37" spans="2:38" ht="18" customHeight="1" x14ac:dyDescent="0.3">
      <c r="C37" s="143" t="str">
        <f>"   I : absence le matin"</f>
        <v xml:space="preserve">   I : absence le matin</v>
      </c>
      <c r="D37" s="31"/>
      <c r="E37" s="31"/>
      <c r="F37" s="32" t="s">
        <v>26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236">
        <f>Liste!D35</f>
        <v>2</v>
      </c>
      <c r="T37" s="237"/>
      <c r="U37" s="238"/>
      <c r="V37" s="36" t="s">
        <v>22</v>
      </c>
      <c r="X37" s="33"/>
      <c r="Y37" s="33"/>
      <c r="Z37" s="33"/>
      <c r="AA37" s="33"/>
      <c r="AB37" s="33"/>
      <c r="AC37" s="33"/>
      <c r="AD37" s="33"/>
      <c r="AE37" s="33"/>
      <c r="AF37" s="236">
        <f>2*AM15+AM16+AM17</f>
        <v>0</v>
      </c>
      <c r="AG37" s="237"/>
      <c r="AH37" s="237"/>
      <c r="AI37" s="237"/>
      <c r="AJ37" s="188"/>
      <c r="AK37" s="189"/>
      <c r="AL37" s="140" t="str">
        <f>Liste!B2</f>
        <v>Signature du directeur (trice)</v>
      </c>
    </row>
    <row r="38" spans="2:38" ht="18" customHeight="1" x14ac:dyDescent="0.3">
      <c r="C38" s="144" t="str">
        <f>"  - : absence l'après-midi"</f>
        <v xml:space="preserve">  - : absence l'après-midi</v>
      </c>
      <c r="D38" s="31"/>
      <c r="E38" s="31"/>
      <c r="F38" s="37" t="s">
        <v>24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8"/>
      <c r="S38" s="236">
        <f>SUM(F5:AI5)</f>
        <v>34</v>
      </c>
      <c r="T38" s="237"/>
      <c r="U38" s="238"/>
      <c r="V38" s="40" t="s">
        <v>27</v>
      </c>
      <c r="X38" s="31"/>
      <c r="Y38" s="31"/>
      <c r="Z38" s="31"/>
      <c r="AA38" s="31"/>
      <c r="AB38" s="31"/>
      <c r="AC38" s="31"/>
      <c r="AD38" s="31"/>
      <c r="AE38" s="31"/>
      <c r="AF38" s="243">
        <f>S39-AF37</f>
        <v>68</v>
      </c>
      <c r="AG38" s="244"/>
      <c r="AH38" s="244"/>
      <c r="AI38" s="244"/>
      <c r="AJ38" s="244"/>
      <c r="AK38" s="245"/>
      <c r="AL38" s="41"/>
    </row>
    <row r="39" spans="2:38" ht="18" customHeight="1" x14ac:dyDescent="0.3">
      <c r="C39" s="145" t="str">
        <f>" + : absence la journée"</f>
        <v xml:space="preserve"> + : absence la journée</v>
      </c>
      <c r="D39" s="31"/>
      <c r="E39" s="31"/>
      <c r="F39" s="42" t="s">
        <v>25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236">
        <f>S37*S38</f>
        <v>68</v>
      </c>
      <c r="T39" s="237"/>
      <c r="U39" s="238"/>
      <c r="V39" s="46" t="s">
        <v>23</v>
      </c>
      <c r="W39" s="219"/>
      <c r="X39" s="43"/>
      <c r="Y39" s="43"/>
      <c r="Z39" s="43"/>
      <c r="AA39" s="43"/>
      <c r="AB39" s="43"/>
      <c r="AC39" s="43"/>
      <c r="AD39" s="43"/>
      <c r="AE39" s="43"/>
      <c r="AF39" s="246">
        <f>IF(S39=0,"",AF38/S39)</f>
        <v>1</v>
      </c>
      <c r="AG39" s="247"/>
      <c r="AH39" s="247"/>
      <c r="AI39" s="247"/>
      <c r="AJ39" s="190"/>
      <c r="AK39" s="191"/>
      <c r="AL39" s="47"/>
    </row>
    <row r="40" spans="2:38" x14ac:dyDescent="0.3">
      <c r="C40" s="30"/>
    </row>
  </sheetData>
  <sheetProtection sheet="1" objects="1" scenarios="1" formatCells="0" formatColumns="0" insertRows="0" selectLockedCells="1"/>
  <mergeCells count="10">
    <mergeCell ref="S39:U39"/>
    <mergeCell ref="C4:C6"/>
    <mergeCell ref="AF37:AI37"/>
    <mergeCell ref="AF38:AK38"/>
    <mergeCell ref="AF39:AI39"/>
    <mergeCell ref="C2:W2"/>
    <mergeCell ref="AL4:AL6"/>
    <mergeCell ref="S37:U37"/>
    <mergeCell ref="AG2:AL2"/>
    <mergeCell ref="S38:U38"/>
  </mergeCells>
  <phoneticPr fontId="5" type="noConversion"/>
  <conditionalFormatting sqref="F4:F8 F10 F12 F14 F16 F18 F20 F22 F24 F26 F28 F30 F32 F34 F36">
    <cfRule type="expression" dxfId="1014" priority="911">
      <formula>F$4=""</formula>
    </cfRule>
    <cfRule type="expression" priority="912">
      <formula>F$4=""</formula>
    </cfRule>
  </conditionalFormatting>
  <conditionalFormatting sqref="G4:G8 G10 G12 G14 G16 G18 G20 G22 G24 G26 G28 G30 G32 G34 G36">
    <cfRule type="expression" dxfId="1013" priority="909">
      <formula>G$4=""</formula>
    </cfRule>
    <cfRule type="expression" priority="910">
      <formula>G$4=""</formula>
    </cfRule>
  </conditionalFormatting>
  <conditionalFormatting sqref="H4:H8 H10 H12 H14 H16 H18 H20 H22 H24 H26 H28 H30 H32 H34 H36">
    <cfRule type="expression" dxfId="1012" priority="907">
      <formula>H$4=""</formula>
    </cfRule>
    <cfRule type="expression" priority="908">
      <formula>H$4=""</formula>
    </cfRule>
  </conditionalFormatting>
  <conditionalFormatting sqref="I4:I8 I10 I12 I14 I16 I18 I20 I22 I24 I26 I28 I30 I32 I34 I36">
    <cfRule type="expression" dxfId="1011" priority="905">
      <formula>I$4=""</formula>
    </cfRule>
    <cfRule type="expression" priority="906">
      <formula>I$4=""</formula>
    </cfRule>
  </conditionalFormatting>
  <conditionalFormatting sqref="J4:J8 J10 J12 J14 J16 J18 J20 J22 J24 J26 J28 J30 J32 J34 J36">
    <cfRule type="expression" dxfId="1010" priority="903">
      <formula>J$4=""</formula>
    </cfRule>
    <cfRule type="expression" priority="904">
      <formula>J$4=""</formula>
    </cfRule>
  </conditionalFormatting>
  <conditionalFormatting sqref="K4:K8 K10 K12 K14 K16 K18 K20 K22 K24 K26 K28 K30 K32 K34 K36">
    <cfRule type="expression" dxfId="1009" priority="901">
      <formula>K$4=""</formula>
    </cfRule>
    <cfRule type="expression" priority="902">
      <formula>K$4=""</formula>
    </cfRule>
  </conditionalFormatting>
  <conditionalFormatting sqref="L4:L8 L10 L12 L14 L16 L18 L20 L22 L24 L26 L28 L30 L32 L34 L36">
    <cfRule type="expression" dxfId="1008" priority="899">
      <formula>L$4=""</formula>
    </cfRule>
    <cfRule type="expression" priority="900">
      <formula>L$4=""</formula>
    </cfRule>
  </conditionalFormatting>
  <conditionalFormatting sqref="M4:M8 M10 M12 M14 M16 M18 M20 M22 M24 M26 M28 M30 M32 M34 M36">
    <cfRule type="expression" dxfId="1007" priority="897">
      <formula>M$4=""</formula>
    </cfRule>
    <cfRule type="expression" priority="898">
      <formula>M$4=""</formula>
    </cfRule>
  </conditionalFormatting>
  <conditionalFormatting sqref="N4:N8 N10 N12 N14 N16 N18 N20 N22 N24 N26 N28 N30 N32 N34 N36">
    <cfRule type="expression" dxfId="1006" priority="895">
      <formula>N$4=""</formula>
    </cfRule>
    <cfRule type="expression" priority="896">
      <formula>N$4=""</formula>
    </cfRule>
  </conditionalFormatting>
  <conditionalFormatting sqref="O4:O8 O10 O12 O14 O16 O18 O20 O22 O24 O26 O28 O30 O32 O34 O36">
    <cfRule type="expression" dxfId="1005" priority="893">
      <formula>O$4=""</formula>
    </cfRule>
    <cfRule type="expression" priority="894">
      <formula>O$4=""</formula>
    </cfRule>
  </conditionalFormatting>
  <conditionalFormatting sqref="P5:P8 P10 P12 P14 P16 P18 P20 P22 P24 P26 P28 P30 P32 P34 P36">
    <cfRule type="expression" dxfId="1004" priority="891">
      <formula>P$4=""</formula>
    </cfRule>
    <cfRule type="expression" priority="892">
      <formula>P$4=""</formula>
    </cfRule>
  </conditionalFormatting>
  <conditionalFormatting sqref="Q5:Q8 Q10 Q12 Q14 Q16 Q18 Q20 Q22 Q24 Q26 Q28 Q30 Q32 Q34 Q36">
    <cfRule type="expression" dxfId="1003" priority="889">
      <formula>Q$4=""</formula>
    </cfRule>
    <cfRule type="expression" priority="890">
      <formula>Q$4=""</formula>
    </cfRule>
  </conditionalFormatting>
  <conditionalFormatting sqref="R5:R8 R10 R12 R14 R16 R18 R20 R22 R24 R26 R28 R30 R32 R34 R36">
    <cfRule type="expression" dxfId="1002" priority="887">
      <formula>R$4=""</formula>
    </cfRule>
    <cfRule type="expression" priority="888">
      <formula>R$4=""</formula>
    </cfRule>
  </conditionalFormatting>
  <conditionalFormatting sqref="S5:S8 S10 S12 S14 S16 S18 S20 S22 S24 S26 S28 S30 S32 S34 S36">
    <cfRule type="expression" dxfId="1001" priority="885">
      <formula>S$4=""</formula>
    </cfRule>
    <cfRule type="expression" priority="886">
      <formula>S$4=""</formula>
    </cfRule>
  </conditionalFormatting>
  <conditionalFormatting sqref="T5:T8 T10 T12 T14 T16 T18 T20 T22 T24 T26 T28 T30 T32 T34 T36">
    <cfRule type="expression" dxfId="1000" priority="883">
      <formula>T$4=""</formula>
    </cfRule>
    <cfRule type="expression" priority="884">
      <formula>T$4=""</formula>
    </cfRule>
  </conditionalFormatting>
  <conditionalFormatting sqref="U5:V8 U10:V10 U12:V12 U14:V14 U16:V16 U18:V18 U20:V20 U22:V22 U24:V24 U26:V26 U28:V28 U30:V30 U32:V32 U34:V34 U36:V36">
    <cfRule type="expression" dxfId="999" priority="881">
      <formula>U$4=""</formula>
    </cfRule>
    <cfRule type="expression" priority="882">
      <formula>U$4=""</formula>
    </cfRule>
  </conditionalFormatting>
  <conditionalFormatting sqref="W5:W8 W10 W12 W14 W16 W18 W20 W22 W24 W26 W28 W30 W32 W34 W36">
    <cfRule type="expression" dxfId="998" priority="879">
      <formula>W$4=""</formula>
    </cfRule>
    <cfRule type="expression" priority="880">
      <formula>W$4=""</formula>
    </cfRule>
  </conditionalFormatting>
  <conditionalFormatting sqref="X5:X8 X10 X12 X14 X16 X18 X20 X22 X24 X26 X28 X30 X32 X34 X36">
    <cfRule type="expression" dxfId="997" priority="877">
      <formula>X$4=""</formula>
    </cfRule>
    <cfRule type="expression" priority="878">
      <formula>X$4=""</formula>
    </cfRule>
  </conditionalFormatting>
  <conditionalFormatting sqref="Y5:Y8 Y10 Y12 Y14 Y16 Y18 Y20 Y22 Y24 Y26 Y28 Y30 Y32 Y34 Y36">
    <cfRule type="expression" dxfId="996" priority="875">
      <formula>Y$4=""</formula>
    </cfRule>
    <cfRule type="expression" priority="876">
      <formula>Y$4=""</formula>
    </cfRule>
  </conditionalFormatting>
  <conditionalFormatting sqref="Z5:Z8 Z10 Z12 Z14 Z16 Z18 Z20 Z22 Z24 Z26 Z28 Z30 Z32 Z34 Z36">
    <cfRule type="expression" dxfId="995" priority="873">
      <formula>Z$4=""</formula>
    </cfRule>
    <cfRule type="expression" priority="874">
      <formula>Z$4=""</formula>
    </cfRule>
  </conditionalFormatting>
  <conditionalFormatting sqref="AA5:AA8 AA10 AA12 AA14 AA16 AA18 AA20 AA22 AA24 AA26 AA28 AA30 AA32 AA34 AA36">
    <cfRule type="expression" dxfId="994" priority="871">
      <formula>AA$4=""</formula>
    </cfRule>
    <cfRule type="expression" priority="872">
      <formula>AA$4=""</formula>
    </cfRule>
  </conditionalFormatting>
  <conditionalFormatting sqref="AB5:AB8 AB10 AB12 AB14 AB16 AB18 AB20 AB22 AB24 AB26 AB28 AB30 AB32 AB34 AB36">
    <cfRule type="expression" dxfId="993" priority="869">
      <formula>AB$4=""</formula>
    </cfRule>
    <cfRule type="expression" priority="870">
      <formula>AB$4=""</formula>
    </cfRule>
  </conditionalFormatting>
  <conditionalFormatting sqref="AC5:AC8 AC10 AC12 AC14 AC16 AC18 AC20 AC22 AC24 AC26 AC28 AC30 AC32 AC34 AC36">
    <cfRule type="expression" dxfId="992" priority="867">
      <formula>AC$4=""</formula>
    </cfRule>
    <cfRule type="expression" priority="868">
      <formula>AC$4=""</formula>
    </cfRule>
  </conditionalFormatting>
  <conditionalFormatting sqref="AD5:AD8 AD10 AD12 AD14 AD16 AD18 AD20 AD22 AD24 AD26 AD28 AD30 AD32 AD34 AD36">
    <cfRule type="expression" dxfId="991" priority="865">
      <formula>AD$4=""</formula>
    </cfRule>
    <cfRule type="expression" priority="866">
      <formula>AD$4=""</formula>
    </cfRule>
  </conditionalFormatting>
  <conditionalFormatting sqref="AE5:AE8 AE10 AE12 AE14 AE16 AE18 AE20 AE22 AE24 AE26 AE28 AE30 AE32 AE34 AE36">
    <cfRule type="expression" dxfId="990" priority="863">
      <formula>AE$4=""</formula>
    </cfRule>
    <cfRule type="expression" priority="864">
      <formula>AE$4=""</formula>
    </cfRule>
  </conditionalFormatting>
  <conditionalFormatting sqref="AF5:AF8 AF10 AF12 AF14 AF16 AF18 AF20 AF22 AF24 AF26 AF28 AF30 AF32 AF34 AF36">
    <cfRule type="expression" dxfId="989" priority="861">
      <formula>AF$4=""</formula>
    </cfRule>
    <cfRule type="expression" priority="862">
      <formula>AF$4=""</formula>
    </cfRule>
  </conditionalFormatting>
  <conditionalFormatting sqref="AG5:AG8 AG10 AG12 AG14 AG16 AG18 AG20 AG22 AG24 AG26 AG28 AG30 AG32 AG34 AG36">
    <cfRule type="expression" dxfId="988" priority="859">
      <formula>AG$4=""</formula>
    </cfRule>
    <cfRule type="expression" priority="860">
      <formula>AG$4=""</formula>
    </cfRule>
  </conditionalFormatting>
  <conditionalFormatting sqref="AH5:AH8 AH10 AH12 AH14 AH16 AH18 AH20 AH22 AH24 AH26 AH28 AH30 AH32 AH34 AH36">
    <cfRule type="expression" dxfId="987" priority="857">
      <formula>AH$4=""</formula>
    </cfRule>
    <cfRule type="expression" priority="858">
      <formula>AH$4=""</formula>
    </cfRule>
  </conditionalFormatting>
  <conditionalFormatting sqref="AI5:AI8 AI10 AI12 AI14 AI16 AI18 AI20 AI22 AI24 AI26 AI28 AI30 AI32 AI34 AI36">
    <cfRule type="expression" dxfId="986" priority="855">
      <formula>AI$4=""</formula>
    </cfRule>
    <cfRule type="expression" priority="856">
      <formula>AI$4=""</formula>
    </cfRule>
  </conditionalFormatting>
  <conditionalFormatting sqref="F9">
    <cfRule type="expression" dxfId="985" priority="853">
      <formula>F$4=""</formula>
    </cfRule>
    <cfRule type="expression" priority="854">
      <formula>F$4=""</formula>
    </cfRule>
  </conditionalFormatting>
  <conditionalFormatting sqref="G9">
    <cfRule type="expression" dxfId="984" priority="851">
      <formula>G$4=""</formula>
    </cfRule>
    <cfRule type="expression" priority="852">
      <formula>G$4=""</formula>
    </cfRule>
  </conditionalFormatting>
  <conditionalFormatting sqref="H9">
    <cfRule type="expression" dxfId="983" priority="849">
      <formula>H$4=""</formula>
    </cfRule>
    <cfRule type="expression" priority="850">
      <formula>H$4=""</formula>
    </cfRule>
  </conditionalFormatting>
  <conditionalFormatting sqref="I9">
    <cfRule type="expression" dxfId="982" priority="847">
      <formula>I$4=""</formula>
    </cfRule>
    <cfRule type="expression" priority="848">
      <formula>I$4=""</formula>
    </cfRule>
  </conditionalFormatting>
  <conditionalFormatting sqref="J9">
    <cfRule type="expression" dxfId="981" priority="845">
      <formula>J$4=""</formula>
    </cfRule>
    <cfRule type="expression" priority="846">
      <formula>J$4=""</formula>
    </cfRule>
  </conditionalFormatting>
  <conditionalFormatting sqref="K9">
    <cfRule type="expression" dxfId="980" priority="843">
      <formula>K$4=""</formula>
    </cfRule>
    <cfRule type="expression" priority="844">
      <formula>K$4=""</formula>
    </cfRule>
  </conditionalFormatting>
  <conditionalFormatting sqref="L9">
    <cfRule type="expression" dxfId="979" priority="841">
      <formula>L$4=""</formula>
    </cfRule>
    <cfRule type="expression" priority="842">
      <formula>L$4=""</formula>
    </cfRule>
  </conditionalFormatting>
  <conditionalFormatting sqref="M9">
    <cfRule type="expression" dxfId="978" priority="839">
      <formula>M$4=""</formula>
    </cfRule>
    <cfRule type="expression" priority="840">
      <formula>M$4=""</formula>
    </cfRule>
  </conditionalFormatting>
  <conditionalFormatting sqref="N9">
    <cfRule type="expression" dxfId="977" priority="837">
      <formula>N$4=""</formula>
    </cfRule>
    <cfRule type="expression" priority="838">
      <formula>N$4=""</formula>
    </cfRule>
  </conditionalFormatting>
  <conditionalFormatting sqref="O9">
    <cfRule type="expression" dxfId="976" priority="835">
      <formula>O$4=""</formula>
    </cfRule>
    <cfRule type="expression" priority="836">
      <formula>O$4=""</formula>
    </cfRule>
  </conditionalFormatting>
  <conditionalFormatting sqref="P9">
    <cfRule type="expression" dxfId="975" priority="833">
      <formula>P$4=""</formula>
    </cfRule>
    <cfRule type="expression" priority="834">
      <formula>P$4=""</formula>
    </cfRule>
  </conditionalFormatting>
  <conditionalFormatting sqref="Q9">
    <cfRule type="expression" dxfId="974" priority="831">
      <formula>Q$4=""</formula>
    </cfRule>
    <cfRule type="expression" priority="832">
      <formula>Q$4=""</formula>
    </cfRule>
  </conditionalFormatting>
  <conditionalFormatting sqref="R9">
    <cfRule type="expression" dxfId="973" priority="829">
      <formula>R$4=""</formula>
    </cfRule>
    <cfRule type="expression" priority="830">
      <formula>R$4=""</formula>
    </cfRule>
  </conditionalFormatting>
  <conditionalFormatting sqref="S9">
    <cfRule type="expression" dxfId="972" priority="827">
      <formula>S$4=""</formula>
    </cfRule>
    <cfRule type="expression" priority="828">
      <formula>S$4=""</formula>
    </cfRule>
  </conditionalFormatting>
  <conditionalFormatting sqref="T9">
    <cfRule type="expression" dxfId="971" priority="825">
      <formula>T$4=""</formula>
    </cfRule>
    <cfRule type="expression" priority="826">
      <formula>T$4=""</formula>
    </cfRule>
  </conditionalFormatting>
  <conditionalFormatting sqref="U9:V9">
    <cfRule type="expression" dxfId="970" priority="823">
      <formula>U$4=""</formula>
    </cfRule>
    <cfRule type="expression" priority="824">
      <formula>U$4=""</formula>
    </cfRule>
  </conditionalFormatting>
  <conditionalFormatting sqref="W9">
    <cfRule type="expression" dxfId="969" priority="821">
      <formula>W$4=""</formula>
    </cfRule>
    <cfRule type="expression" priority="822">
      <formula>W$4=""</formula>
    </cfRule>
  </conditionalFormatting>
  <conditionalFormatting sqref="X9">
    <cfRule type="expression" dxfId="968" priority="819">
      <formula>X$4=""</formula>
    </cfRule>
    <cfRule type="expression" priority="820">
      <formula>X$4=""</formula>
    </cfRule>
  </conditionalFormatting>
  <conditionalFormatting sqref="Y9">
    <cfRule type="expression" dxfId="967" priority="817">
      <formula>Y$4=""</formula>
    </cfRule>
    <cfRule type="expression" priority="818">
      <formula>Y$4=""</formula>
    </cfRule>
  </conditionalFormatting>
  <conditionalFormatting sqref="Z9">
    <cfRule type="expression" dxfId="966" priority="815">
      <formula>Z$4=""</formula>
    </cfRule>
    <cfRule type="expression" priority="816">
      <formula>Z$4=""</formula>
    </cfRule>
  </conditionalFormatting>
  <conditionalFormatting sqref="AA9">
    <cfRule type="expression" dxfId="965" priority="813">
      <formula>AA$4=""</formula>
    </cfRule>
    <cfRule type="expression" priority="814">
      <formula>AA$4=""</formula>
    </cfRule>
  </conditionalFormatting>
  <conditionalFormatting sqref="AB9">
    <cfRule type="expression" dxfId="964" priority="811">
      <formula>AB$4=""</formula>
    </cfRule>
    <cfRule type="expression" priority="812">
      <formula>AB$4=""</formula>
    </cfRule>
  </conditionalFormatting>
  <conditionalFormatting sqref="AC9">
    <cfRule type="expression" dxfId="963" priority="809">
      <formula>AC$4=""</formula>
    </cfRule>
    <cfRule type="expression" priority="810">
      <formula>AC$4=""</formula>
    </cfRule>
  </conditionalFormatting>
  <conditionalFormatting sqref="AD9">
    <cfRule type="expression" dxfId="962" priority="807">
      <formula>AD$4=""</formula>
    </cfRule>
    <cfRule type="expression" priority="808">
      <formula>AD$4=""</formula>
    </cfRule>
  </conditionalFormatting>
  <conditionalFormatting sqref="AE9">
    <cfRule type="expression" dxfId="961" priority="805">
      <formula>AE$4=""</formula>
    </cfRule>
    <cfRule type="expression" priority="806">
      <formula>AE$4=""</formula>
    </cfRule>
  </conditionalFormatting>
  <conditionalFormatting sqref="AF9">
    <cfRule type="expression" dxfId="960" priority="803">
      <formula>AF$4=""</formula>
    </cfRule>
    <cfRule type="expression" priority="804">
      <formula>AF$4=""</formula>
    </cfRule>
  </conditionalFormatting>
  <conditionalFormatting sqref="AG9">
    <cfRule type="expression" dxfId="959" priority="801">
      <formula>AG$4=""</formula>
    </cfRule>
    <cfRule type="expression" priority="802">
      <formula>AG$4=""</formula>
    </cfRule>
  </conditionalFormatting>
  <conditionalFormatting sqref="AH9">
    <cfRule type="expression" dxfId="958" priority="799">
      <formula>AH$4=""</formula>
    </cfRule>
    <cfRule type="expression" priority="800">
      <formula>AH$4=""</formula>
    </cfRule>
  </conditionalFormatting>
  <conditionalFormatting sqref="AI9">
    <cfRule type="expression" dxfId="957" priority="797">
      <formula>AI$4=""</formula>
    </cfRule>
    <cfRule type="expression" priority="798">
      <formula>AI$4=""</formula>
    </cfRule>
  </conditionalFormatting>
  <conditionalFormatting sqref="F11">
    <cfRule type="expression" dxfId="956" priority="795">
      <formula>F$4=""</formula>
    </cfRule>
    <cfRule type="expression" priority="796">
      <formula>F$4=""</formula>
    </cfRule>
  </conditionalFormatting>
  <conditionalFormatting sqref="G11">
    <cfRule type="expression" dxfId="955" priority="793">
      <formula>G$4=""</formula>
    </cfRule>
    <cfRule type="expression" priority="794">
      <formula>G$4=""</formula>
    </cfRule>
  </conditionalFormatting>
  <conditionalFormatting sqref="H11">
    <cfRule type="expression" dxfId="954" priority="791">
      <formula>H$4=""</formula>
    </cfRule>
    <cfRule type="expression" priority="792">
      <formula>H$4=""</formula>
    </cfRule>
  </conditionalFormatting>
  <conditionalFormatting sqref="I11">
    <cfRule type="expression" dxfId="953" priority="789">
      <formula>I$4=""</formula>
    </cfRule>
    <cfRule type="expression" priority="790">
      <formula>I$4=""</formula>
    </cfRule>
  </conditionalFormatting>
  <conditionalFormatting sqref="J11">
    <cfRule type="expression" dxfId="952" priority="787">
      <formula>J$4=""</formula>
    </cfRule>
    <cfRule type="expression" priority="788">
      <formula>J$4=""</formula>
    </cfRule>
  </conditionalFormatting>
  <conditionalFormatting sqref="K11">
    <cfRule type="expression" dxfId="951" priority="785">
      <formula>K$4=""</formula>
    </cfRule>
    <cfRule type="expression" priority="786">
      <formula>K$4=""</formula>
    </cfRule>
  </conditionalFormatting>
  <conditionalFormatting sqref="L11">
    <cfRule type="expression" dxfId="950" priority="783">
      <formula>L$4=""</formula>
    </cfRule>
    <cfRule type="expression" priority="784">
      <formula>L$4=""</formula>
    </cfRule>
  </conditionalFormatting>
  <conditionalFormatting sqref="M11">
    <cfRule type="expression" dxfId="949" priority="781">
      <formula>M$4=""</formula>
    </cfRule>
    <cfRule type="expression" priority="782">
      <formula>M$4=""</formula>
    </cfRule>
  </conditionalFormatting>
  <conditionalFormatting sqref="N11">
    <cfRule type="expression" dxfId="948" priority="779">
      <formula>N$4=""</formula>
    </cfRule>
    <cfRule type="expression" priority="780">
      <formula>N$4=""</formula>
    </cfRule>
  </conditionalFormatting>
  <conditionalFormatting sqref="O11">
    <cfRule type="expression" dxfId="947" priority="777">
      <formula>O$4=""</formula>
    </cfRule>
    <cfRule type="expression" priority="778">
      <formula>O$4=""</formula>
    </cfRule>
  </conditionalFormatting>
  <conditionalFormatting sqref="P11">
    <cfRule type="expression" dxfId="946" priority="775">
      <formula>P$4=""</formula>
    </cfRule>
    <cfRule type="expression" priority="776">
      <formula>P$4=""</formula>
    </cfRule>
  </conditionalFormatting>
  <conditionalFormatting sqref="Q11">
    <cfRule type="expression" dxfId="945" priority="773">
      <formula>Q$4=""</formula>
    </cfRule>
    <cfRule type="expression" priority="774">
      <formula>Q$4=""</formula>
    </cfRule>
  </conditionalFormatting>
  <conditionalFormatting sqref="R11">
    <cfRule type="expression" dxfId="944" priority="771">
      <formula>R$4=""</formula>
    </cfRule>
    <cfRule type="expression" priority="772">
      <formula>R$4=""</formula>
    </cfRule>
  </conditionalFormatting>
  <conditionalFormatting sqref="S11">
    <cfRule type="expression" dxfId="943" priority="769">
      <formula>S$4=""</formula>
    </cfRule>
    <cfRule type="expression" priority="770">
      <formula>S$4=""</formula>
    </cfRule>
  </conditionalFormatting>
  <conditionalFormatting sqref="T11">
    <cfRule type="expression" dxfId="942" priority="767">
      <formula>T$4=""</formula>
    </cfRule>
    <cfRule type="expression" priority="768">
      <formula>T$4=""</formula>
    </cfRule>
  </conditionalFormatting>
  <conditionalFormatting sqref="U11:V11">
    <cfRule type="expression" dxfId="941" priority="765">
      <formula>U$4=""</formula>
    </cfRule>
    <cfRule type="expression" priority="766">
      <formula>U$4=""</formula>
    </cfRule>
  </conditionalFormatting>
  <conditionalFormatting sqref="W11">
    <cfRule type="expression" dxfId="940" priority="763">
      <formula>W$4=""</formula>
    </cfRule>
    <cfRule type="expression" priority="764">
      <formula>W$4=""</formula>
    </cfRule>
  </conditionalFormatting>
  <conditionalFormatting sqref="X11">
    <cfRule type="expression" dxfId="939" priority="761">
      <formula>X$4=""</formula>
    </cfRule>
    <cfRule type="expression" priority="762">
      <formula>X$4=""</formula>
    </cfRule>
  </conditionalFormatting>
  <conditionalFormatting sqref="Y11">
    <cfRule type="expression" dxfId="938" priority="759">
      <formula>Y$4=""</formula>
    </cfRule>
    <cfRule type="expression" priority="760">
      <formula>Y$4=""</formula>
    </cfRule>
  </conditionalFormatting>
  <conditionalFormatting sqref="Z11">
    <cfRule type="expression" dxfId="937" priority="757">
      <formula>Z$4=""</formula>
    </cfRule>
    <cfRule type="expression" priority="758">
      <formula>Z$4=""</formula>
    </cfRule>
  </conditionalFormatting>
  <conditionalFormatting sqref="AA11">
    <cfRule type="expression" dxfId="936" priority="755">
      <formula>AA$4=""</formula>
    </cfRule>
    <cfRule type="expression" priority="756">
      <formula>AA$4=""</formula>
    </cfRule>
  </conditionalFormatting>
  <conditionalFormatting sqref="AB11">
    <cfRule type="expression" dxfId="935" priority="753">
      <formula>AB$4=""</formula>
    </cfRule>
    <cfRule type="expression" priority="754">
      <formula>AB$4=""</formula>
    </cfRule>
  </conditionalFormatting>
  <conditionalFormatting sqref="AC11">
    <cfRule type="expression" dxfId="934" priority="751">
      <formula>AC$4=""</formula>
    </cfRule>
    <cfRule type="expression" priority="752">
      <formula>AC$4=""</formula>
    </cfRule>
  </conditionalFormatting>
  <conditionalFormatting sqref="AD11">
    <cfRule type="expression" dxfId="933" priority="749">
      <formula>AD$4=""</formula>
    </cfRule>
    <cfRule type="expression" priority="750">
      <formula>AD$4=""</formula>
    </cfRule>
  </conditionalFormatting>
  <conditionalFormatting sqref="AE11">
    <cfRule type="expression" dxfId="932" priority="747">
      <formula>AE$4=""</formula>
    </cfRule>
    <cfRule type="expression" priority="748">
      <formula>AE$4=""</formula>
    </cfRule>
  </conditionalFormatting>
  <conditionalFormatting sqref="AF11">
    <cfRule type="expression" dxfId="931" priority="745">
      <formula>AF$4=""</formula>
    </cfRule>
    <cfRule type="expression" priority="746">
      <formula>AF$4=""</formula>
    </cfRule>
  </conditionalFormatting>
  <conditionalFormatting sqref="AG11">
    <cfRule type="expression" dxfId="930" priority="743">
      <formula>AG$4=""</formula>
    </cfRule>
    <cfRule type="expression" priority="744">
      <formula>AG$4=""</formula>
    </cfRule>
  </conditionalFormatting>
  <conditionalFormatting sqref="AH11">
    <cfRule type="expression" dxfId="929" priority="741">
      <formula>AH$4=""</formula>
    </cfRule>
    <cfRule type="expression" priority="742">
      <formula>AH$4=""</formula>
    </cfRule>
  </conditionalFormatting>
  <conditionalFormatting sqref="AI11">
    <cfRule type="expression" dxfId="928" priority="739">
      <formula>AI$4=""</formula>
    </cfRule>
    <cfRule type="expression" priority="740">
      <formula>AI$4=""</formula>
    </cfRule>
  </conditionalFormatting>
  <conditionalFormatting sqref="F13">
    <cfRule type="expression" dxfId="927" priority="737">
      <formula>F$4=""</formula>
    </cfRule>
    <cfRule type="expression" priority="738">
      <formula>F$4=""</formula>
    </cfRule>
  </conditionalFormatting>
  <conditionalFormatting sqref="G13">
    <cfRule type="expression" dxfId="926" priority="735">
      <formula>G$4=""</formula>
    </cfRule>
    <cfRule type="expression" priority="736">
      <formula>G$4=""</formula>
    </cfRule>
  </conditionalFormatting>
  <conditionalFormatting sqref="H13">
    <cfRule type="expression" dxfId="925" priority="733">
      <formula>H$4=""</formula>
    </cfRule>
    <cfRule type="expression" priority="734">
      <formula>H$4=""</formula>
    </cfRule>
  </conditionalFormatting>
  <conditionalFormatting sqref="I13">
    <cfRule type="expression" dxfId="924" priority="731">
      <formula>I$4=""</formula>
    </cfRule>
    <cfRule type="expression" priority="732">
      <formula>I$4=""</formula>
    </cfRule>
  </conditionalFormatting>
  <conditionalFormatting sqref="J13">
    <cfRule type="expression" dxfId="923" priority="729">
      <formula>J$4=""</formula>
    </cfRule>
    <cfRule type="expression" priority="730">
      <formula>J$4=""</formula>
    </cfRule>
  </conditionalFormatting>
  <conditionalFormatting sqref="K13">
    <cfRule type="expression" dxfId="922" priority="727">
      <formula>K$4=""</formula>
    </cfRule>
    <cfRule type="expression" priority="728">
      <formula>K$4=""</formula>
    </cfRule>
  </conditionalFormatting>
  <conditionalFormatting sqref="L13">
    <cfRule type="expression" dxfId="921" priority="725">
      <formula>L$4=""</formula>
    </cfRule>
    <cfRule type="expression" priority="726">
      <formula>L$4=""</formula>
    </cfRule>
  </conditionalFormatting>
  <conditionalFormatting sqref="M13">
    <cfRule type="expression" dxfId="920" priority="723">
      <formula>M$4=""</formula>
    </cfRule>
    <cfRule type="expression" priority="724">
      <formula>M$4=""</formula>
    </cfRule>
  </conditionalFormatting>
  <conditionalFormatting sqref="N13">
    <cfRule type="expression" dxfId="919" priority="721">
      <formula>N$4=""</formula>
    </cfRule>
    <cfRule type="expression" priority="722">
      <formula>N$4=""</formula>
    </cfRule>
  </conditionalFormatting>
  <conditionalFormatting sqref="O13">
    <cfRule type="expression" dxfId="918" priority="719">
      <formula>O$4=""</formula>
    </cfRule>
    <cfRule type="expression" priority="720">
      <formula>O$4=""</formula>
    </cfRule>
  </conditionalFormatting>
  <conditionalFormatting sqref="P13">
    <cfRule type="expression" dxfId="917" priority="717">
      <formula>P$4=""</formula>
    </cfRule>
    <cfRule type="expression" priority="718">
      <formula>P$4=""</formula>
    </cfRule>
  </conditionalFormatting>
  <conditionalFormatting sqref="Q13">
    <cfRule type="expression" dxfId="916" priority="715">
      <formula>Q$4=""</formula>
    </cfRule>
    <cfRule type="expression" priority="716">
      <formula>Q$4=""</formula>
    </cfRule>
  </conditionalFormatting>
  <conditionalFormatting sqref="R13">
    <cfRule type="expression" dxfId="915" priority="713">
      <formula>R$4=""</formula>
    </cfRule>
    <cfRule type="expression" priority="714">
      <formula>R$4=""</formula>
    </cfRule>
  </conditionalFormatting>
  <conditionalFormatting sqref="S13">
    <cfRule type="expression" dxfId="914" priority="711">
      <formula>S$4=""</formula>
    </cfRule>
    <cfRule type="expression" priority="712">
      <formula>S$4=""</formula>
    </cfRule>
  </conditionalFormatting>
  <conditionalFormatting sqref="T13">
    <cfRule type="expression" dxfId="913" priority="709">
      <formula>T$4=""</formula>
    </cfRule>
    <cfRule type="expression" priority="710">
      <formula>T$4=""</formula>
    </cfRule>
  </conditionalFormatting>
  <conditionalFormatting sqref="U13:V13">
    <cfRule type="expression" dxfId="912" priority="707">
      <formula>U$4=""</formula>
    </cfRule>
    <cfRule type="expression" priority="708">
      <formula>U$4=""</formula>
    </cfRule>
  </conditionalFormatting>
  <conditionalFormatting sqref="W13">
    <cfRule type="expression" dxfId="911" priority="705">
      <formula>W$4=""</formula>
    </cfRule>
    <cfRule type="expression" priority="706">
      <formula>W$4=""</formula>
    </cfRule>
  </conditionalFormatting>
  <conditionalFormatting sqref="X13">
    <cfRule type="expression" dxfId="910" priority="703">
      <formula>X$4=""</formula>
    </cfRule>
    <cfRule type="expression" priority="704">
      <formula>X$4=""</formula>
    </cfRule>
  </conditionalFormatting>
  <conditionalFormatting sqref="Y13">
    <cfRule type="expression" dxfId="909" priority="701">
      <formula>Y$4=""</formula>
    </cfRule>
    <cfRule type="expression" priority="702">
      <formula>Y$4=""</formula>
    </cfRule>
  </conditionalFormatting>
  <conditionalFormatting sqref="Z13">
    <cfRule type="expression" dxfId="908" priority="699">
      <formula>Z$4=""</formula>
    </cfRule>
    <cfRule type="expression" priority="700">
      <formula>Z$4=""</formula>
    </cfRule>
  </conditionalFormatting>
  <conditionalFormatting sqref="AA13">
    <cfRule type="expression" dxfId="907" priority="697">
      <formula>AA$4=""</formula>
    </cfRule>
    <cfRule type="expression" priority="698">
      <formula>AA$4=""</formula>
    </cfRule>
  </conditionalFormatting>
  <conditionalFormatting sqref="AB13">
    <cfRule type="expression" dxfId="906" priority="695">
      <formula>AB$4=""</formula>
    </cfRule>
    <cfRule type="expression" priority="696">
      <formula>AB$4=""</formula>
    </cfRule>
  </conditionalFormatting>
  <conditionalFormatting sqref="AC13">
    <cfRule type="expression" dxfId="905" priority="693">
      <formula>AC$4=""</formula>
    </cfRule>
    <cfRule type="expression" priority="694">
      <formula>AC$4=""</formula>
    </cfRule>
  </conditionalFormatting>
  <conditionalFormatting sqref="AD13">
    <cfRule type="expression" dxfId="904" priority="691">
      <formula>AD$4=""</formula>
    </cfRule>
    <cfRule type="expression" priority="692">
      <formula>AD$4=""</formula>
    </cfRule>
  </conditionalFormatting>
  <conditionalFormatting sqref="AE13">
    <cfRule type="expression" dxfId="903" priority="689">
      <formula>AE$4=""</formula>
    </cfRule>
    <cfRule type="expression" priority="690">
      <formula>AE$4=""</formula>
    </cfRule>
  </conditionalFormatting>
  <conditionalFormatting sqref="AF13">
    <cfRule type="expression" dxfId="902" priority="687">
      <formula>AF$4=""</formula>
    </cfRule>
    <cfRule type="expression" priority="688">
      <formula>AF$4=""</formula>
    </cfRule>
  </conditionalFormatting>
  <conditionalFormatting sqref="AG13">
    <cfRule type="expression" dxfId="901" priority="685">
      <formula>AG$4=""</formula>
    </cfRule>
    <cfRule type="expression" priority="686">
      <formula>AG$4=""</formula>
    </cfRule>
  </conditionalFormatting>
  <conditionalFormatting sqref="AH13">
    <cfRule type="expression" dxfId="900" priority="683">
      <formula>AH$4=""</formula>
    </cfRule>
    <cfRule type="expression" priority="684">
      <formula>AH$4=""</formula>
    </cfRule>
  </conditionalFormatting>
  <conditionalFormatting sqref="AI13">
    <cfRule type="expression" dxfId="899" priority="681">
      <formula>AI$4=""</formula>
    </cfRule>
    <cfRule type="expression" priority="682">
      <formula>AI$4=""</formula>
    </cfRule>
  </conditionalFormatting>
  <conditionalFormatting sqref="F15">
    <cfRule type="expression" dxfId="898" priority="679">
      <formula>F$4=""</formula>
    </cfRule>
    <cfRule type="expression" priority="680">
      <formula>F$4=""</formula>
    </cfRule>
  </conditionalFormatting>
  <conditionalFormatting sqref="G15">
    <cfRule type="expression" dxfId="897" priority="677">
      <formula>G$4=""</formula>
    </cfRule>
    <cfRule type="expression" priority="678">
      <formula>G$4=""</formula>
    </cfRule>
  </conditionalFormatting>
  <conditionalFormatting sqref="H15">
    <cfRule type="expression" dxfId="896" priority="675">
      <formula>H$4=""</formula>
    </cfRule>
    <cfRule type="expression" priority="676">
      <formula>H$4=""</formula>
    </cfRule>
  </conditionalFormatting>
  <conditionalFormatting sqref="I15">
    <cfRule type="expression" dxfId="895" priority="673">
      <formula>I$4=""</formula>
    </cfRule>
    <cfRule type="expression" priority="674">
      <formula>I$4=""</formula>
    </cfRule>
  </conditionalFormatting>
  <conditionalFormatting sqref="J15">
    <cfRule type="expression" dxfId="894" priority="671">
      <formula>J$4=""</formula>
    </cfRule>
    <cfRule type="expression" priority="672">
      <formula>J$4=""</formula>
    </cfRule>
  </conditionalFormatting>
  <conditionalFormatting sqref="K15">
    <cfRule type="expression" dxfId="893" priority="669">
      <formula>K$4=""</formula>
    </cfRule>
    <cfRule type="expression" priority="670">
      <formula>K$4=""</formula>
    </cfRule>
  </conditionalFormatting>
  <conditionalFormatting sqref="L15">
    <cfRule type="expression" dxfId="892" priority="667">
      <formula>L$4=""</formula>
    </cfRule>
    <cfRule type="expression" priority="668">
      <formula>L$4=""</formula>
    </cfRule>
  </conditionalFormatting>
  <conditionalFormatting sqref="M15">
    <cfRule type="expression" dxfId="891" priority="665">
      <formula>M$4=""</formula>
    </cfRule>
    <cfRule type="expression" priority="666">
      <formula>M$4=""</formula>
    </cfRule>
  </conditionalFormatting>
  <conditionalFormatting sqref="N15">
    <cfRule type="expression" dxfId="890" priority="663">
      <formula>N$4=""</formula>
    </cfRule>
    <cfRule type="expression" priority="664">
      <formula>N$4=""</formula>
    </cfRule>
  </conditionalFormatting>
  <conditionalFormatting sqref="O15">
    <cfRule type="expression" dxfId="889" priority="661">
      <formula>O$4=""</formula>
    </cfRule>
    <cfRule type="expression" priority="662">
      <formula>O$4=""</formula>
    </cfRule>
  </conditionalFormatting>
  <conditionalFormatting sqref="P15">
    <cfRule type="expression" dxfId="888" priority="659">
      <formula>P$4=""</formula>
    </cfRule>
    <cfRule type="expression" priority="660">
      <formula>P$4=""</formula>
    </cfRule>
  </conditionalFormatting>
  <conditionalFormatting sqref="Q15">
    <cfRule type="expression" dxfId="887" priority="657">
      <formula>Q$4=""</formula>
    </cfRule>
    <cfRule type="expression" priority="658">
      <formula>Q$4=""</formula>
    </cfRule>
  </conditionalFormatting>
  <conditionalFormatting sqref="R15">
    <cfRule type="expression" dxfId="886" priority="655">
      <formula>R$4=""</formula>
    </cfRule>
    <cfRule type="expression" priority="656">
      <formula>R$4=""</formula>
    </cfRule>
  </conditionalFormatting>
  <conditionalFormatting sqref="S15">
    <cfRule type="expression" dxfId="885" priority="653">
      <formula>S$4=""</formula>
    </cfRule>
    <cfRule type="expression" priority="654">
      <formula>S$4=""</formula>
    </cfRule>
  </conditionalFormatting>
  <conditionalFormatting sqref="T15">
    <cfRule type="expression" dxfId="884" priority="651">
      <formula>T$4=""</formula>
    </cfRule>
    <cfRule type="expression" priority="652">
      <formula>T$4=""</formula>
    </cfRule>
  </conditionalFormatting>
  <conditionalFormatting sqref="U15:V15">
    <cfRule type="expression" dxfId="883" priority="649">
      <formula>U$4=""</formula>
    </cfRule>
    <cfRule type="expression" priority="650">
      <formula>U$4=""</formula>
    </cfRule>
  </conditionalFormatting>
  <conditionalFormatting sqref="W15">
    <cfRule type="expression" dxfId="882" priority="647">
      <formula>W$4=""</formula>
    </cfRule>
    <cfRule type="expression" priority="648">
      <formula>W$4=""</formula>
    </cfRule>
  </conditionalFormatting>
  <conditionalFormatting sqref="X15">
    <cfRule type="expression" dxfId="881" priority="645">
      <formula>X$4=""</formula>
    </cfRule>
    <cfRule type="expression" priority="646">
      <formula>X$4=""</formula>
    </cfRule>
  </conditionalFormatting>
  <conditionalFormatting sqref="Y15">
    <cfRule type="expression" dxfId="880" priority="643">
      <formula>Y$4=""</formula>
    </cfRule>
    <cfRule type="expression" priority="644">
      <formula>Y$4=""</formula>
    </cfRule>
  </conditionalFormatting>
  <conditionalFormatting sqref="Z15">
    <cfRule type="expression" dxfId="879" priority="641">
      <formula>Z$4=""</formula>
    </cfRule>
    <cfRule type="expression" priority="642">
      <formula>Z$4=""</formula>
    </cfRule>
  </conditionalFormatting>
  <conditionalFormatting sqref="AA15">
    <cfRule type="expression" dxfId="878" priority="639">
      <formula>AA$4=""</formula>
    </cfRule>
    <cfRule type="expression" priority="640">
      <formula>AA$4=""</formula>
    </cfRule>
  </conditionalFormatting>
  <conditionalFormatting sqref="AB15">
    <cfRule type="expression" dxfId="877" priority="637">
      <formula>AB$4=""</formula>
    </cfRule>
    <cfRule type="expression" priority="638">
      <formula>AB$4=""</formula>
    </cfRule>
  </conditionalFormatting>
  <conditionalFormatting sqref="AC15">
    <cfRule type="expression" dxfId="876" priority="635">
      <formula>AC$4=""</formula>
    </cfRule>
    <cfRule type="expression" priority="636">
      <formula>AC$4=""</formula>
    </cfRule>
  </conditionalFormatting>
  <conditionalFormatting sqref="AD15">
    <cfRule type="expression" dxfId="875" priority="633">
      <formula>AD$4=""</formula>
    </cfRule>
    <cfRule type="expression" priority="634">
      <formula>AD$4=""</formula>
    </cfRule>
  </conditionalFormatting>
  <conditionalFormatting sqref="AE15">
    <cfRule type="expression" dxfId="874" priority="631">
      <formula>AE$4=""</formula>
    </cfRule>
    <cfRule type="expression" priority="632">
      <formula>AE$4=""</formula>
    </cfRule>
  </conditionalFormatting>
  <conditionalFormatting sqref="AF15">
    <cfRule type="expression" dxfId="873" priority="629">
      <formula>AF$4=""</formula>
    </cfRule>
    <cfRule type="expression" priority="630">
      <formula>AF$4=""</formula>
    </cfRule>
  </conditionalFormatting>
  <conditionalFormatting sqref="AG15">
    <cfRule type="expression" dxfId="872" priority="627">
      <formula>AG$4=""</formula>
    </cfRule>
    <cfRule type="expression" priority="628">
      <formula>AG$4=""</formula>
    </cfRule>
  </conditionalFormatting>
  <conditionalFormatting sqref="AH15">
    <cfRule type="expression" dxfId="871" priority="625">
      <formula>AH$4=""</formula>
    </cfRule>
    <cfRule type="expression" priority="626">
      <formula>AH$4=""</formula>
    </cfRule>
  </conditionalFormatting>
  <conditionalFormatting sqref="AI15">
    <cfRule type="expression" dxfId="870" priority="623">
      <formula>AI$4=""</formula>
    </cfRule>
    <cfRule type="expression" priority="624">
      <formula>AI$4=""</formula>
    </cfRule>
  </conditionalFormatting>
  <conditionalFormatting sqref="F17">
    <cfRule type="expression" dxfId="869" priority="621">
      <formula>F$4=""</formula>
    </cfRule>
    <cfRule type="expression" priority="622">
      <formula>F$4=""</formula>
    </cfRule>
  </conditionalFormatting>
  <conditionalFormatting sqref="G17">
    <cfRule type="expression" dxfId="868" priority="619">
      <formula>G$4=""</formula>
    </cfRule>
    <cfRule type="expression" priority="620">
      <formula>G$4=""</formula>
    </cfRule>
  </conditionalFormatting>
  <conditionalFormatting sqref="H17">
    <cfRule type="expression" dxfId="867" priority="617">
      <formula>H$4=""</formula>
    </cfRule>
    <cfRule type="expression" priority="618">
      <formula>H$4=""</formula>
    </cfRule>
  </conditionalFormatting>
  <conditionalFormatting sqref="I17">
    <cfRule type="expression" dxfId="866" priority="615">
      <formula>I$4=""</formula>
    </cfRule>
    <cfRule type="expression" priority="616">
      <formula>I$4=""</formula>
    </cfRule>
  </conditionalFormatting>
  <conditionalFormatting sqref="J17">
    <cfRule type="expression" dxfId="865" priority="613">
      <formula>J$4=""</formula>
    </cfRule>
    <cfRule type="expression" priority="614">
      <formula>J$4=""</formula>
    </cfRule>
  </conditionalFormatting>
  <conditionalFormatting sqref="K17">
    <cfRule type="expression" dxfId="864" priority="611">
      <formula>K$4=""</formula>
    </cfRule>
    <cfRule type="expression" priority="612">
      <formula>K$4=""</formula>
    </cfRule>
  </conditionalFormatting>
  <conditionalFormatting sqref="L17">
    <cfRule type="expression" dxfId="863" priority="609">
      <formula>L$4=""</formula>
    </cfRule>
    <cfRule type="expression" priority="610">
      <formula>L$4=""</formula>
    </cfRule>
  </conditionalFormatting>
  <conditionalFormatting sqref="M17">
    <cfRule type="expression" dxfId="862" priority="607">
      <formula>M$4=""</formula>
    </cfRule>
    <cfRule type="expression" priority="608">
      <formula>M$4=""</formula>
    </cfRule>
  </conditionalFormatting>
  <conditionalFormatting sqref="N17">
    <cfRule type="expression" dxfId="861" priority="605">
      <formula>N$4=""</formula>
    </cfRule>
    <cfRule type="expression" priority="606">
      <formula>N$4=""</formula>
    </cfRule>
  </conditionalFormatting>
  <conditionalFormatting sqref="O17">
    <cfRule type="expression" dxfId="860" priority="603">
      <formula>O$4=""</formula>
    </cfRule>
    <cfRule type="expression" priority="604">
      <formula>O$4=""</formula>
    </cfRule>
  </conditionalFormatting>
  <conditionalFormatting sqref="P17">
    <cfRule type="expression" dxfId="859" priority="601">
      <formula>P$4=""</formula>
    </cfRule>
    <cfRule type="expression" priority="602">
      <formula>P$4=""</formula>
    </cfRule>
  </conditionalFormatting>
  <conditionalFormatting sqref="Q17">
    <cfRule type="expression" dxfId="858" priority="599">
      <formula>Q$4=""</formula>
    </cfRule>
    <cfRule type="expression" priority="600">
      <formula>Q$4=""</formula>
    </cfRule>
  </conditionalFormatting>
  <conditionalFormatting sqref="R17">
    <cfRule type="expression" dxfId="857" priority="597">
      <formula>R$4=""</formula>
    </cfRule>
    <cfRule type="expression" priority="598">
      <formula>R$4=""</formula>
    </cfRule>
  </conditionalFormatting>
  <conditionalFormatting sqref="S17">
    <cfRule type="expression" dxfId="856" priority="595">
      <formula>S$4=""</formula>
    </cfRule>
    <cfRule type="expression" priority="596">
      <formula>S$4=""</formula>
    </cfRule>
  </conditionalFormatting>
  <conditionalFormatting sqref="T17">
    <cfRule type="expression" dxfId="855" priority="593">
      <formula>T$4=""</formula>
    </cfRule>
    <cfRule type="expression" priority="594">
      <formula>T$4=""</formula>
    </cfRule>
  </conditionalFormatting>
  <conditionalFormatting sqref="U17:V17">
    <cfRule type="expression" dxfId="854" priority="591">
      <formula>U$4=""</formula>
    </cfRule>
    <cfRule type="expression" priority="592">
      <formula>U$4=""</formula>
    </cfRule>
  </conditionalFormatting>
  <conditionalFormatting sqref="W17">
    <cfRule type="expression" dxfId="853" priority="589">
      <formula>W$4=""</formula>
    </cfRule>
    <cfRule type="expression" priority="590">
      <formula>W$4=""</formula>
    </cfRule>
  </conditionalFormatting>
  <conditionalFormatting sqref="X17">
    <cfRule type="expression" dxfId="852" priority="587">
      <formula>X$4=""</formula>
    </cfRule>
    <cfRule type="expression" priority="588">
      <formula>X$4=""</formula>
    </cfRule>
  </conditionalFormatting>
  <conditionalFormatting sqref="Y17">
    <cfRule type="expression" dxfId="851" priority="585">
      <formula>Y$4=""</formula>
    </cfRule>
    <cfRule type="expression" priority="586">
      <formula>Y$4=""</formula>
    </cfRule>
  </conditionalFormatting>
  <conditionalFormatting sqref="Z17">
    <cfRule type="expression" dxfId="850" priority="583">
      <formula>Z$4=""</formula>
    </cfRule>
    <cfRule type="expression" priority="584">
      <formula>Z$4=""</formula>
    </cfRule>
  </conditionalFormatting>
  <conditionalFormatting sqref="AA17">
    <cfRule type="expression" dxfId="849" priority="581">
      <formula>AA$4=""</formula>
    </cfRule>
    <cfRule type="expression" priority="582">
      <formula>AA$4=""</formula>
    </cfRule>
  </conditionalFormatting>
  <conditionalFormatting sqref="AB17">
    <cfRule type="expression" dxfId="848" priority="579">
      <formula>AB$4=""</formula>
    </cfRule>
    <cfRule type="expression" priority="580">
      <formula>AB$4=""</formula>
    </cfRule>
  </conditionalFormatting>
  <conditionalFormatting sqref="AC17">
    <cfRule type="expression" dxfId="847" priority="577">
      <formula>AC$4=""</formula>
    </cfRule>
    <cfRule type="expression" priority="578">
      <formula>AC$4=""</formula>
    </cfRule>
  </conditionalFormatting>
  <conditionalFormatting sqref="AD17">
    <cfRule type="expression" dxfId="846" priority="575">
      <formula>AD$4=""</formula>
    </cfRule>
    <cfRule type="expression" priority="576">
      <formula>AD$4=""</formula>
    </cfRule>
  </conditionalFormatting>
  <conditionalFormatting sqref="AE17">
    <cfRule type="expression" dxfId="845" priority="573">
      <formula>AE$4=""</formula>
    </cfRule>
    <cfRule type="expression" priority="574">
      <formula>AE$4=""</formula>
    </cfRule>
  </conditionalFormatting>
  <conditionalFormatting sqref="AF17">
    <cfRule type="expression" dxfId="844" priority="571">
      <formula>AF$4=""</formula>
    </cfRule>
    <cfRule type="expression" priority="572">
      <formula>AF$4=""</formula>
    </cfRule>
  </conditionalFormatting>
  <conditionalFormatting sqref="AG17">
    <cfRule type="expression" dxfId="843" priority="569">
      <formula>AG$4=""</formula>
    </cfRule>
    <cfRule type="expression" priority="570">
      <formula>AG$4=""</formula>
    </cfRule>
  </conditionalFormatting>
  <conditionalFormatting sqref="AH17">
    <cfRule type="expression" dxfId="842" priority="567">
      <formula>AH$4=""</formula>
    </cfRule>
    <cfRule type="expression" priority="568">
      <formula>AH$4=""</formula>
    </cfRule>
  </conditionalFormatting>
  <conditionalFormatting sqref="AI17">
    <cfRule type="expression" dxfId="841" priority="565">
      <formula>AI$4=""</formula>
    </cfRule>
    <cfRule type="expression" priority="566">
      <formula>AI$4=""</formula>
    </cfRule>
  </conditionalFormatting>
  <conditionalFormatting sqref="F19">
    <cfRule type="expression" dxfId="840" priority="563">
      <formula>F$4=""</formula>
    </cfRule>
    <cfRule type="expression" priority="564">
      <formula>F$4=""</formula>
    </cfRule>
  </conditionalFormatting>
  <conditionalFormatting sqref="G19">
    <cfRule type="expression" dxfId="839" priority="561">
      <formula>G$4=""</formula>
    </cfRule>
    <cfRule type="expression" priority="562">
      <formula>G$4=""</formula>
    </cfRule>
  </conditionalFormatting>
  <conditionalFormatting sqref="H19">
    <cfRule type="expression" dxfId="838" priority="559">
      <formula>H$4=""</formula>
    </cfRule>
    <cfRule type="expression" priority="560">
      <formula>H$4=""</formula>
    </cfRule>
  </conditionalFormatting>
  <conditionalFormatting sqref="I19">
    <cfRule type="expression" dxfId="837" priority="557">
      <formula>I$4=""</formula>
    </cfRule>
    <cfRule type="expression" priority="558">
      <formula>I$4=""</formula>
    </cfRule>
  </conditionalFormatting>
  <conditionalFormatting sqref="J19">
    <cfRule type="expression" dxfId="836" priority="555">
      <formula>J$4=""</formula>
    </cfRule>
    <cfRule type="expression" priority="556">
      <formula>J$4=""</formula>
    </cfRule>
  </conditionalFormatting>
  <conditionalFormatting sqref="K19">
    <cfRule type="expression" dxfId="835" priority="553">
      <formula>K$4=""</formula>
    </cfRule>
    <cfRule type="expression" priority="554">
      <formula>K$4=""</formula>
    </cfRule>
  </conditionalFormatting>
  <conditionalFormatting sqref="L19">
    <cfRule type="expression" dxfId="834" priority="551">
      <formula>L$4=""</formula>
    </cfRule>
    <cfRule type="expression" priority="552">
      <formula>L$4=""</formula>
    </cfRule>
  </conditionalFormatting>
  <conditionalFormatting sqref="M19">
    <cfRule type="expression" dxfId="833" priority="549">
      <formula>M$4=""</formula>
    </cfRule>
    <cfRule type="expression" priority="550">
      <formula>M$4=""</formula>
    </cfRule>
  </conditionalFormatting>
  <conditionalFormatting sqref="N19">
    <cfRule type="expression" dxfId="832" priority="547">
      <formula>N$4=""</formula>
    </cfRule>
    <cfRule type="expression" priority="548">
      <formula>N$4=""</formula>
    </cfRule>
  </conditionalFormatting>
  <conditionalFormatting sqref="O19">
    <cfRule type="expression" dxfId="831" priority="545">
      <formula>O$4=""</formula>
    </cfRule>
    <cfRule type="expression" priority="546">
      <formula>O$4=""</formula>
    </cfRule>
  </conditionalFormatting>
  <conditionalFormatting sqref="P19">
    <cfRule type="expression" dxfId="830" priority="543">
      <formula>P$4=""</formula>
    </cfRule>
    <cfRule type="expression" priority="544">
      <formula>P$4=""</formula>
    </cfRule>
  </conditionalFormatting>
  <conditionalFormatting sqref="Q19">
    <cfRule type="expression" dxfId="829" priority="541">
      <formula>Q$4=""</formula>
    </cfRule>
    <cfRule type="expression" priority="542">
      <formula>Q$4=""</formula>
    </cfRule>
  </conditionalFormatting>
  <conditionalFormatting sqref="R19">
    <cfRule type="expression" dxfId="828" priority="539">
      <formula>R$4=""</formula>
    </cfRule>
    <cfRule type="expression" priority="540">
      <formula>R$4=""</formula>
    </cfRule>
  </conditionalFormatting>
  <conditionalFormatting sqref="S19">
    <cfRule type="expression" dxfId="827" priority="537">
      <formula>S$4=""</formula>
    </cfRule>
    <cfRule type="expression" priority="538">
      <formula>S$4=""</formula>
    </cfRule>
  </conditionalFormatting>
  <conditionalFormatting sqref="T19">
    <cfRule type="expression" dxfId="826" priority="535">
      <formula>T$4=""</formula>
    </cfRule>
    <cfRule type="expression" priority="536">
      <formula>T$4=""</formula>
    </cfRule>
  </conditionalFormatting>
  <conditionalFormatting sqref="U19:V19">
    <cfRule type="expression" dxfId="825" priority="533">
      <formula>U$4=""</formula>
    </cfRule>
    <cfRule type="expression" priority="534">
      <formula>U$4=""</formula>
    </cfRule>
  </conditionalFormatting>
  <conditionalFormatting sqref="W19">
    <cfRule type="expression" dxfId="824" priority="531">
      <formula>W$4=""</formula>
    </cfRule>
    <cfRule type="expression" priority="532">
      <formula>W$4=""</formula>
    </cfRule>
  </conditionalFormatting>
  <conditionalFormatting sqref="X19">
    <cfRule type="expression" dxfId="823" priority="529">
      <formula>X$4=""</formula>
    </cfRule>
    <cfRule type="expression" priority="530">
      <formula>X$4=""</formula>
    </cfRule>
  </conditionalFormatting>
  <conditionalFormatting sqref="Y19">
    <cfRule type="expression" dxfId="822" priority="527">
      <formula>Y$4=""</formula>
    </cfRule>
    <cfRule type="expression" priority="528">
      <formula>Y$4=""</formula>
    </cfRule>
  </conditionalFormatting>
  <conditionalFormatting sqref="Z19">
    <cfRule type="expression" dxfId="821" priority="525">
      <formula>Z$4=""</formula>
    </cfRule>
    <cfRule type="expression" priority="526">
      <formula>Z$4=""</formula>
    </cfRule>
  </conditionalFormatting>
  <conditionalFormatting sqref="AA19">
    <cfRule type="expression" dxfId="820" priority="523">
      <formula>AA$4=""</formula>
    </cfRule>
    <cfRule type="expression" priority="524">
      <formula>AA$4=""</formula>
    </cfRule>
  </conditionalFormatting>
  <conditionalFormatting sqref="AB19">
    <cfRule type="expression" dxfId="819" priority="521">
      <formula>AB$4=""</formula>
    </cfRule>
    <cfRule type="expression" priority="522">
      <formula>AB$4=""</formula>
    </cfRule>
  </conditionalFormatting>
  <conditionalFormatting sqref="AC19">
    <cfRule type="expression" dxfId="818" priority="519">
      <formula>AC$4=""</formula>
    </cfRule>
    <cfRule type="expression" priority="520">
      <formula>AC$4=""</formula>
    </cfRule>
  </conditionalFormatting>
  <conditionalFormatting sqref="AD19">
    <cfRule type="expression" dxfId="817" priority="517">
      <formula>AD$4=""</formula>
    </cfRule>
    <cfRule type="expression" priority="518">
      <formula>AD$4=""</formula>
    </cfRule>
  </conditionalFormatting>
  <conditionalFormatting sqref="AE19">
    <cfRule type="expression" dxfId="816" priority="515">
      <formula>AE$4=""</formula>
    </cfRule>
    <cfRule type="expression" priority="516">
      <formula>AE$4=""</formula>
    </cfRule>
  </conditionalFormatting>
  <conditionalFormatting sqref="AF19">
    <cfRule type="expression" dxfId="815" priority="513">
      <formula>AF$4=""</formula>
    </cfRule>
    <cfRule type="expression" priority="514">
      <formula>AF$4=""</formula>
    </cfRule>
  </conditionalFormatting>
  <conditionalFormatting sqref="AG19">
    <cfRule type="expression" dxfId="814" priority="511">
      <formula>AG$4=""</formula>
    </cfRule>
    <cfRule type="expression" priority="512">
      <formula>AG$4=""</formula>
    </cfRule>
  </conditionalFormatting>
  <conditionalFormatting sqref="AH19">
    <cfRule type="expression" dxfId="813" priority="509">
      <formula>AH$4=""</formula>
    </cfRule>
    <cfRule type="expression" priority="510">
      <formula>AH$4=""</formula>
    </cfRule>
  </conditionalFormatting>
  <conditionalFormatting sqref="AI19">
    <cfRule type="expression" dxfId="812" priority="507">
      <formula>AI$4=""</formula>
    </cfRule>
    <cfRule type="expression" priority="508">
      <formula>AI$4=""</formula>
    </cfRule>
  </conditionalFormatting>
  <conditionalFormatting sqref="F21">
    <cfRule type="expression" dxfId="811" priority="505">
      <formula>F$4=""</formula>
    </cfRule>
    <cfRule type="expression" priority="506">
      <formula>F$4=""</formula>
    </cfRule>
  </conditionalFormatting>
  <conditionalFormatting sqref="G21">
    <cfRule type="expression" dxfId="810" priority="503">
      <formula>G$4=""</formula>
    </cfRule>
    <cfRule type="expression" priority="504">
      <formula>G$4=""</formula>
    </cfRule>
  </conditionalFormatting>
  <conditionalFormatting sqref="H21">
    <cfRule type="expression" dxfId="809" priority="501">
      <formula>H$4=""</formula>
    </cfRule>
    <cfRule type="expression" priority="502">
      <formula>H$4=""</formula>
    </cfRule>
  </conditionalFormatting>
  <conditionalFormatting sqref="I21">
    <cfRule type="expression" dxfId="808" priority="499">
      <formula>I$4=""</formula>
    </cfRule>
    <cfRule type="expression" priority="500">
      <formula>I$4=""</formula>
    </cfRule>
  </conditionalFormatting>
  <conditionalFormatting sqref="J21">
    <cfRule type="expression" dxfId="807" priority="497">
      <formula>J$4=""</formula>
    </cfRule>
    <cfRule type="expression" priority="498">
      <formula>J$4=""</formula>
    </cfRule>
  </conditionalFormatting>
  <conditionalFormatting sqref="K21">
    <cfRule type="expression" dxfId="806" priority="495">
      <formula>K$4=""</formula>
    </cfRule>
    <cfRule type="expression" priority="496">
      <formula>K$4=""</formula>
    </cfRule>
  </conditionalFormatting>
  <conditionalFormatting sqref="L21">
    <cfRule type="expression" dxfId="805" priority="493">
      <formula>L$4=""</formula>
    </cfRule>
    <cfRule type="expression" priority="494">
      <formula>L$4=""</formula>
    </cfRule>
  </conditionalFormatting>
  <conditionalFormatting sqref="M21">
    <cfRule type="expression" dxfId="804" priority="491">
      <formula>M$4=""</formula>
    </cfRule>
    <cfRule type="expression" priority="492">
      <formula>M$4=""</formula>
    </cfRule>
  </conditionalFormatting>
  <conditionalFormatting sqref="N21">
    <cfRule type="expression" dxfId="803" priority="489">
      <formula>N$4=""</formula>
    </cfRule>
    <cfRule type="expression" priority="490">
      <formula>N$4=""</formula>
    </cfRule>
  </conditionalFormatting>
  <conditionalFormatting sqref="O21">
    <cfRule type="expression" dxfId="802" priority="487">
      <formula>O$4=""</formula>
    </cfRule>
    <cfRule type="expression" priority="488">
      <formula>O$4=""</formula>
    </cfRule>
  </conditionalFormatting>
  <conditionalFormatting sqref="P21">
    <cfRule type="expression" dxfId="801" priority="485">
      <formula>P$4=""</formula>
    </cfRule>
    <cfRule type="expression" priority="486">
      <formula>P$4=""</formula>
    </cfRule>
  </conditionalFormatting>
  <conditionalFormatting sqref="Q21">
    <cfRule type="expression" dxfId="800" priority="483">
      <formula>Q$4=""</formula>
    </cfRule>
    <cfRule type="expression" priority="484">
      <formula>Q$4=""</formula>
    </cfRule>
  </conditionalFormatting>
  <conditionalFormatting sqref="R21">
    <cfRule type="expression" dxfId="799" priority="481">
      <formula>R$4=""</formula>
    </cfRule>
    <cfRule type="expression" priority="482">
      <formula>R$4=""</formula>
    </cfRule>
  </conditionalFormatting>
  <conditionalFormatting sqref="S21">
    <cfRule type="expression" dxfId="798" priority="479">
      <formula>S$4=""</formula>
    </cfRule>
    <cfRule type="expression" priority="480">
      <formula>S$4=""</formula>
    </cfRule>
  </conditionalFormatting>
  <conditionalFormatting sqref="T21">
    <cfRule type="expression" dxfId="797" priority="477">
      <formula>T$4=""</formula>
    </cfRule>
    <cfRule type="expression" priority="478">
      <formula>T$4=""</formula>
    </cfRule>
  </conditionalFormatting>
  <conditionalFormatting sqref="U21:V21">
    <cfRule type="expression" dxfId="796" priority="475">
      <formula>U$4=""</formula>
    </cfRule>
    <cfRule type="expression" priority="476">
      <formula>U$4=""</formula>
    </cfRule>
  </conditionalFormatting>
  <conditionalFormatting sqref="W21">
    <cfRule type="expression" dxfId="795" priority="473">
      <formula>W$4=""</formula>
    </cfRule>
    <cfRule type="expression" priority="474">
      <formula>W$4=""</formula>
    </cfRule>
  </conditionalFormatting>
  <conditionalFormatting sqref="X21">
    <cfRule type="expression" dxfId="794" priority="471">
      <formula>X$4=""</formula>
    </cfRule>
    <cfRule type="expression" priority="472">
      <formula>X$4=""</formula>
    </cfRule>
  </conditionalFormatting>
  <conditionalFormatting sqref="Y21">
    <cfRule type="expression" dxfId="793" priority="469">
      <formula>Y$4=""</formula>
    </cfRule>
    <cfRule type="expression" priority="470">
      <formula>Y$4=""</formula>
    </cfRule>
  </conditionalFormatting>
  <conditionalFormatting sqref="Z21">
    <cfRule type="expression" dxfId="792" priority="467">
      <formula>Z$4=""</formula>
    </cfRule>
    <cfRule type="expression" priority="468">
      <formula>Z$4=""</formula>
    </cfRule>
  </conditionalFormatting>
  <conditionalFormatting sqref="AA21">
    <cfRule type="expression" dxfId="791" priority="465">
      <formula>AA$4=""</formula>
    </cfRule>
    <cfRule type="expression" priority="466">
      <formula>AA$4=""</formula>
    </cfRule>
  </conditionalFormatting>
  <conditionalFormatting sqref="AB21">
    <cfRule type="expression" dxfId="790" priority="463">
      <formula>AB$4=""</formula>
    </cfRule>
    <cfRule type="expression" priority="464">
      <formula>AB$4=""</formula>
    </cfRule>
  </conditionalFormatting>
  <conditionalFormatting sqref="AC21">
    <cfRule type="expression" dxfId="789" priority="461">
      <formula>AC$4=""</formula>
    </cfRule>
    <cfRule type="expression" priority="462">
      <formula>AC$4=""</formula>
    </cfRule>
  </conditionalFormatting>
  <conditionalFormatting sqref="AD21">
    <cfRule type="expression" dxfId="788" priority="459">
      <formula>AD$4=""</formula>
    </cfRule>
    <cfRule type="expression" priority="460">
      <formula>AD$4=""</formula>
    </cfRule>
  </conditionalFormatting>
  <conditionalFormatting sqref="AE21">
    <cfRule type="expression" dxfId="787" priority="457">
      <formula>AE$4=""</formula>
    </cfRule>
    <cfRule type="expression" priority="458">
      <formula>AE$4=""</formula>
    </cfRule>
  </conditionalFormatting>
  <conditionalFormatting sqref="AF21">
    <cfRule type="expression" dxfId="786" priority="455">
      <formula>AF$4=""</formula>
    </cfRule>
    <cfRule type="expression" priority="456">
      <formula>AF$4=""</formula>
    </cfRule>
  </conditionalFormatting>
  <conditionalFormatting sqref="AG21">
    <cfRule type="expression" dxfId="785" priority="453">
      <formula>AG$4=""</formula>
    </cfRule>
    <cfRule type="expression" priority="454">
      <formula>AG$4=""</formula>
    </cfRule>
  </conditionalFormatting>
  <conditionalFormatting sqref="AH21">
    <cfRule type="expression" dxfId="784" priority="451">
      <formula>AH$4=""</formula>
    </cfRule>
    <cfRule type="expression" priority="452">
      <formula>AH$4=""</formula>
    </cfRule>
  </conditionalFormatting>
  <conditionalFormatting sqref="AI21">
    <cfRule type="expression" dxfId="783" priority="449">
      <formula>AI$4=""</formula>
    </cfRule>
    <cfRule type="expression" priority="450">
      <formula>AI$4=""</formula>
    </cfRule>
  </conditionalFormatting>
  <conditionalFormatting sqref="F23">
    <cfRule type="expression" dxfId="782" priority="447">
      <formula>F$4=""</formula>
    </cfRule>
    <cfRule type="expression" priority="448">
      <formula>F$4=""</formula>
    </cfRule>
  </conditionalFormatting>
  <conditionalFormatting sqref="G23">
    <cfRule type="expression" dxfId="781" priority="445">
      <formula>G$4=""</formula>
    </cfRule>
    <cfRule type="expression" priority="446">
      <formula>G$4=""</formula>
    </cfRule>
  </conditionalFormatting>
  <conditionalFormatting sqref="H23">
    <cfRule type="expression" dxfId="780" priority="443">
      <formula>H$4=""</formula>
    </cfRule>
    <cfRule type="expression" priority="444">
      <formula>H$4=""</formula>
    </cfRule>
  </conditionalFormatting>
  <conditionalFormatting sqref="I23">
    <cfRule type="expression" dxfId="779" priority="441">
      <formula>I$4=""</formula>
    </cfRule>
    <cfRule type="expression" priority="442">
      <formula>I$4=""</formula>
    </cfRule>
  </conditionalFormatting>
  <conditionalFormatting sqref="J23">
    <cfRule type="expression" dxfId="778" priority="439">
      <formula>J$4=""</formula>
    </cfRule>
    <cfRule type="expression" priority="440">
      <formula>J$4=""</formula>
    </cfRule>
  </conditionalFormatting>
  <conditionalFormatting sqref="K23">
    <cfRule type="expression" dxfId="777" priority="437">
      <formula>K$4=""</formula>
    </cfRule>
    <cfRule type="expression" priority="438">
      <formula>K$4=""</formula>
    </cfRule>
  </conditionalFormatting>
  <conditionalFormatting sqref="L23">
    <cfRule type="expression" dxfId="776" priority="435">
      <formula>L$4=""</formula>
    </cfRule>
    <cfRule type="expression" priority="436">
      <formula>L$4=""</formula>
    </cfRule>
  </conditionalFormatting>
  <conditionalFormatting sqref="M23">
    <cfRule type="expression" dxfId="775" priority="433">
      <formula>M$4=""</formula>
    </cfRule>
    <cfRule type="expression" priority="434">
      <formula>M$4=""</formula>
    </cfRule>
  </conditionalFormatting>
  <conditionalFormatting sqref="N23">
    <cfRule type="expression" dxfId="774" priority="431">
      <formula>N$4=""</formula>
    </cfRule>
    <cfRule type="expression" priority="432">
      <formula>N$4=""</formula>
    </cfRule>
  </conditionalFormatting>
  <conditionalFormatting sqref="O23">
    <cfRule type="expression" dxfId="773" priority="429">
      <formula>O$4=""</formula>
    </cfRule>
    <cfRule type="expression" priority="430">
      <formula>O$4=""</formula>
    </cfRule>
  </conditionalFormatting>
  <conditionalFormatting sqref="P23">
    <cfRule type="expression" dxfId="772" priority="427">
      <formula>P$4=""</formula>
    </cfRule>
    <cfRule type="expression" priority="428">
      <formula>P$4=""</formula>
    </cfRule>
  </conditionalFormatting>
  <conditionalFormatting sqref="Q23">
    <cfRule type="expression" dxfId="771" priority="425">
      <formula>Q$4=""</formula>
    </cfRule>
    <cfRule type="expression" priority="426">
      <formula>Q$4=""</formula>
    </cfRule>
  </conditionalFormatting>
  <conditionalFormatting sqref="R23">
    <cfRule type="expression" dxfId="770" priority="423">
      <formula>R$4=""</formula>
    </cfRule>
    <cfRule type="expression" priority="424">
      <formula>R$4=""</formula>
    </cfRule>
  </conditionalFormatting>
  <conditionalFormatting sqref="S23">
    <cfRule type="expression" dxfId="769" priority="421">
      <formula>S$4=""</formula>
    </cfRule>
    <cfRule type="expression" priority="422">
      <formula>S$4=""</formula>
    </cfRule>
  </conditionalFormatting>
  <conditionalFormatting sqref="T23">
    <cfRule type="expression" dxfId="768" priority="419">
      <formula>T$4=""</formula>
    </cfRule>
    <cfRule type="expression" priority="420">
      <formula>T$4=""</formula>
    </cfRule>
  </conditionalFormatting>
  <conditionalFormatting sqref="U23:V23">
    <cfRule type="expression" dxfId="767" priority="417">
      <formula>U$4=""</formula>
    </cfRule>
    <cfRule type="expression" priority="418">
      <formula>U$4=""</formula>
    </cfRule>
  </conditionalFormatting>
  <conditionalFormatting sqref="W23">
    <cfRule type="expression" dxfId="766" priority="415">
      <formula>W$4=""</formula>
    </cfRule>
    <cfRule type="expression" priority="416">
      <formula>W$4=""</formula>
    </cfRule>
  </conditionalFormatting>
  <conditionalFormatting sqref="X23">
    <cfRule type="expression" dxfId="765" priority="413">
      <formula>X$4=""</formula>
    </cfRule>
    <cfRule type="expression" priority="414">
      <formula>X$4=""</formula>
    </cfRule>
  </conditionalFormatting>
  <conditionalFormatting sqref="Y23">
    <cfRule type="expression" dxfId="764" priority="411">
      <formula>Y$4=""</formula>
    </cfRule>
    <cfRule type="expression" priority="412">
      <formula>Y$4=""</formula>
    </cfRule>
  </conditionalFormatting>
  <conditionalFormatting sqref="Z23">
    <cfRule type="expression" dxfId="763" priority="409">
      <formula>Z$4=""</formula>
    </cfRule>
    <cfRule type="expression" priority="410">
      <formula>Z$4=""</formula>
    </cfRule>
  </conditionalFormatting>
  <conditionalFormatting sqref="AA23">
    <cfRule type="expression" dxfId="762" priority="407">
      <formula>AA$4=""</formula>
    </cfRule>
    <cfRule type="expression" priority="408">
      <formula>AA$4=""</formula>
    </cfRule>
  </conditionalFormatting>
  <conditionalFormatting sqref="AB23">
    <cfRule type="expression" dxfId="761" priority="405">
      <formula>AB$4=""</formula>
    </cfRule>
    <cfRule type="expression" priority="406">
      <formula>AB$4=""</formula>
    </cfRule>
  </conditionalFormatting>
  <conditionalFormatting sqref="AC23">
    <cfRule type="expression" dxfId="760" priority="403">
      <formula>AC$4=""</formula>
    </cfRule>
    <cfRule type="expression" priority="404">
      <formula>AC$4=""</formula>
    </cfRule>
  </conditionalFormatting>
  <conditionalFormatting sqref="AD23">
    <cfRule type="expression" dxfId="759" priority="401">
      <formula>AD$4=""</formula>
    </cfRule>
    <cfRule type="expression" priority="402">
      <formula>AD$4=""</formula>
    </cfRule>
  </conditionalFormatting>
  <conditionalFormatting sqref="AE23">
    <cfRule type="expression" dxfId="758" priority="399">
      <formula>AE$4=""</formula>
    </cfRule>
    <cfRule type="expression" priority="400">
      <formula>AE$4=""</formula>
    </cfRule>
  </conditionalFormatting>
  <conditionalFormatting sqref="AF23">
    <cfRule type="expression" dxfId="757" priority="397">
      <formula>AF$4=""</formula>
    </cfRule>
    <cfRule type="expression" priority="398">
      <formula>AF$4=""</formula>
    </cfRule>
  </conditionalFormatting>
  <conditionalFormatting sqref="AG23">
    <cfRule type="expression" dxfId="756" priority="395">
      <formula>AG$4=""</formula>
    </cfRule>
    <cfRule type="expression" priority="396">
      <formula>AG$4=""</formula>
    </cfRule>
  </conditionalFormatting>
  <conditionalFormatting sqref="AH23">
    <cfRule type="expression" dxfId="755" priority="393">
      <formula>AH$4=""</formula>
    </cfRule>
    <cfRule type="expression" priority="394">
      <formula>AH$4=""</formula>
    </cfRule>
  </conditionalFormatting>
  <conditionalFormatting sqref="AI23">
    <cfRule type="expression" dxfId="754" priority="391">
      <formula>AI$4=""</formula>
    </cfRule>
    <cfRule type="expression" priority="392">
      <formula>AI$4=""</formula>
    </cfRule>
  </conditionalFormatting>
  <conditionalFormatting sqref="F25">
    <cfRule type="expression" dxfId="753" priority="389">
      <formula>F$4=""</formula>
    </cfRule>
    <cfRule type="expression" priority="390">
      <formula>F$4=""</formula>
    </cfRule>
  </conditionalFormatting>
  <conditionalFormatting sqref="G25">
    <cfRule type="expression" dxfId="752" priority="387">
      <formula>G$4=""</formula>
    </cfRule>
    <cfRule type="expression" priority="388">
      <formula>G$4=""</formula>
    </cfRule>
  </conditionalFormatting>
  <conditionalFormatting sqref="H25">
    <cfRule type="expression" dxfId="751" priority="385">
      <formula>H$4=""</formula>
    </cfRule>
    <cfRule type="expression" priority="386">
      <formula>H$4=""</formula>
    </cfRule>
  </conditionalFormatting>
  <conditionalFormatting sqref="I25">
    <cfRule type="expression" dxfId="750" priority="383">
      <formula>I$4=""</formula>
    </cfRule>
    <cfRule type="expression" priority="384">
      <formula>I$4=""</formula>
    </cfRule>
  </conditionalFormatting>
  <conditionalFormatting sqref="J25">
    <cfRule type="expression" dxfId="749" priority="381">
      <formula>J$4=""</formula>
    </cfRule>
    <cfRule type="expression" priority="382">
      <formula>J$4=""</formula>
    </cfRule>
  </conditionalFormatting>
  <conditionalFormatting sqref="K25">
    <cfRule type="expression" dxfId="748" priority="379">
      <formula>K$4=""</formula>
    </cfRule>
    <cfRule type="expression" priority="380">
      <formula>K$4=""</formula>
    </cfRule>
  </conditionalFormatting>
  <conditionalFormatting sqref="L25">
    <cfRule type="expression" dxfId="747" priority="377">
      <formula>L$4=""</formula>
    </cfRule>
    <cfRule type="expression" priority="378">
      <formula>L$4=""</formula>
    </cfRule>
  </conditionalFormatting>
  <conditionalFormatting sqref="M25">
    <cfRule type="expression" dxfId="746" priority="375">
      <formula>M$4=""</formula>
    </cfRule>
    <cfRule type="expression" priority="376">
      <formula>M$4=""</formula>
    </cfRule>
  </conditionalFormatting>
  <conditionalFormatting sqref="N25">
    <cfRule type="expression" dxfId="745" priority="373">
      <formula>N$4=""</formula>
    </cfRule>
    <cfRule type="expression" priority="374">
      <formula>N$4=""</formula>
    </cfRule>
  </conditionalFormatting>
  <conditionalFormatting sqref="O25">
    <cfRule type="expression" dxfId="744" priority="371">
      <formula>O$4=""</formula>
    </cfRule>
    <cfRule type="expression" priority="372">
      <formula>O$4=""</formula>
    </cfRule>
  </conditionalFormatting>
  <conditionalFormatting sqref="P25">
    <cfRule type="expression" dxfId="743" priority="369">
      <formula>P$4=""</formula>
    </cfRule>
    <cfRule type="expression" priority="370">
      <formula>P$4=""</formula>
    </cfRule>
  </conditionalFormatting>
  <conditionalFormatting sqref="Q25">
    <cfRule type="expression" dxfId="742" priority="367">
      <formula>Q$4=""</formula>
    </cfRule>
    <cfRule type="expression" priority="368">
      <formula>Q$4=""</formula>
    </cfRule>
  </conditionalFormatting>
  <conditionalFormatting sqref="R25">
    <cfRule type="expression" dxfId="741" priority="365">
      <formula>R$4=""</formula>
    </cfRule>
    <cfRule type="expression" priority="366">
      <formula>R$4=""</formula>
    </cfRule>
  </conditionalFormatting>
  <conditionalFormatting sqref="S25">
    <cfRule type="expression" dxfId="740" priority="363">
      <formula>S$4=""</formula>
    </cfRule>
    <cfRule type="expression" priority="364">
      <formula>S$4=""</formula>
    </cfRule>
  </conditionalFormatting>
  <conditionalFormatting sqref="T25">
    <cfRule type="expression" dxfId="739" priority="361">
      <formula>T$4=""</formula>
    </cfRule>
    <cfRule type="expression" priority="362">
      <formula>T$4=""</formula>
    </cfRule>
  </conditionalFormatting>
  <conditionalFormatting sqref="U25:V25">
    <cfRule type="expression" dxfId="738" priority="359">
      <formula>U$4=""</formula>
    </cfRule>
    <cfRule type="expression" priority="360">
      <formula>U$4=""</formula>
    </cfRule>
  </conditionalFormatting>
  <conditionalFormatting sqref="W25">
    <cfRule type="expression" dxfId="737" priority="357">
      <formula>W$4=""</formula>
    </cfRule>
    <cfRule type="expression" priority="358">
      <formula>W$4=""</formula>
    </cfRule>
  </conditionalFormatting>
  <conditionalFormatting sqref="X25">
    <cfRule type="expression" dxfId="736" priority="355">
      <formula>X$4=""</formula>
    </cfRule>
    <cfRule type="expression" priority="356">
      <formula>X$4=""</formula>
    </cfRule>
  </conditionalFormatting>
  <conditionalFormatting sqref="Y25">
    <cfRule type="expression" dxfId="735" priority="353">
      <formula>Y$4=""</formula>
    </cfRule>
    <cfRule type="expression" priority="354">
      <formula>Y$4=""</formula>
    </cfRule>
  </conditionalFormatting>
  <conditionalFormatting sqref="Z25">
    <cfRule type="expression" dxfId="734" priority="351">
      <formula>Z$4=""</formula>
    </cfRule>
    <cfRule type="expression" priority="352">
      <formula>Z$4=""</formula>
    </cfRule>
  </conditionalFormatting>
  <conditionalFormatting sqref="AA25">
    <cfRule type="expression" dxfId="733" priority="349">
      <formula>AA$4=""</formula>
    </cfRule>
    <cfRule type="expression" priority="350">
      <formula>AA$4=""</formula>
    </cfRule>
  </conditionalFormatting>
  <conditionalFormatting sqref="AB25">
    <cfRule type="expression" dxfId="732" priority="347">
      <formula>AB$4=""</formula>
    </cfRule>
    <cfRule type="expression" priority="348">
      <formula>AB$4=""</formula>
    </cfRule>
  </conditionalFormatting>
  <conditionalFormatting sqref="AC25">
    <cfRule type="expression" dxfId="731" priority="345">
      <formula>AC$4=""</formula>
    </cfRule>
    <cfRule type="expression" priority="346">
      <formula>AC$4=""</formula>
    </cfRule>
  </conditionalFormatting>
  <conditionalFormatting sqref="AD25">
    <cfRule type="expression" dxfId="730" priority="343">
      <formula>AD$4=""</formula>
    </cfRule>
    <cfRule type="expression" priority="344">
      <formula>AD$4=""</formula>
    </cfRule>
  </conditionalFormatting>
  <conditionalFormatting sqref="AE25">
    <cfRule type="expression" dxfId="729" priority="341">
      <formula>AE$4=""</formula>
    </cfRule>
    <cfRule type="expression" priority="342">
      <formula>AE$4=""</formula>
    </cfRule>
  </conditionalFormatting>
  <conditionalFormatting sqref="AF25">
    <cfRule type="expression" dxfId="728" priority="339">
      <formula>AF$4=""</formula>
    </cfRule>
    <cfRule type="expression" priority="340">
      <formula>AF$4=""</formula>
    </cfRule>
  </conditionalFormatting>
  <conditionalFormatting sqref="AG25">
    <cfRule type="expression" dxfId="727" priority="337">
      <formula>AG$4=""</formula>
    </cfRule>
    <cfRule type="expression" priority="338">
      <formula>AG$4=""</formula>
    </cfRule>
  </conditionalFormatting>
  <conditionalFormatting sqref="AH25">
    <cfRule type="expression" dxfId="726" priority="335">
      <formula>AH$4=""</formula>
    </cfRule>
    <cfRule type="expression" priority="336">
      <formula>AH$4=""</formula>
    </cfRule>
  </conditionalFormatting>
  <conditionalFormatting sqref="AI25">
    <cfRule type="expression" dxfId="725" priority="333">
      <formula>AI$4=""</formula>
    </cfRule>
    <cfRule type="expression" priority="334">
      <formula>AI$4=""</formula>
    </cfRule>
  </conditionalFormatting>
  <conditionalFormatting sqref="F27">
    <cfRule type="expression" dxfId="724" priority="331">
      <formula>F$4=""</formula>
    </cfRule>
    <cfRule type="expression" priority="332">
      <formula>F$4=""</formula>
    </cfRule>
  </conditionalFormatting>
  <conditionalFormatting sqref="G27">
    <cfRule type="expression" dxfId="723" priority="329">
      <formula>G$4=""</formula>
    </cfRule>
    <cfRule type="expression" priority="330">
      <formula>G$4=""</formula>
    </cfRule>
  </conditionalFormatting>
  <conditionalFormatting sqref="H27">
    <cfRule type="expression" dxfId="722" priority="327">
      <formula>H$4=""</formula>
    </cfRule>
    <cfRule type="expression" priority="328">
      <formula>H$4=""</formula>
    </cfRule>
  </conditionalFormatting>
  <conditionalFormatting sqref="I27">
    <cfRule type="expression" dxfId="721" priority="325">
      <formula>I$4=""</formula>
    </cfRule>
    <cfRule type="expression" priority="326">
      <formula>I$4=""</formula>
    </cfRule>
  </conditionalFormatting>
  <conditionalFormatting sqref="J27">
    <cfRule type="expression" dxfId="720" priority="323">
      <formula>J$4=""</formula>
    </cfRule>
    <cfRule type="expression" priority="324">
      <formula>J$4=""</formula>
    </cfRule>
  </conditionalFormatting>
  <conditionalFormatting sqref="K27">
    <cfRule type="expression" dxfId="719" priority="321">
      <formula>K$4=""</formula>
    </cfRule>
    <cfRule type="expression" priority="322">
      <formula>K$4=""</formula>
    </cfRule>
  </conditionalFormatting>
  <conditionalFormatting sqref="L27">
    <cfRule type="expression" dxfId="718" priority="319">
      <formula>L$4=""</formula>
    </cfRule>
    <cfRule type="expression" priority="320">
      <formula>L$4=""</formula>
    </cfRule>
  </conditionalFormatting>
  <conditionalFormatting sqref="M27">
    <cfRule type="expression" dxfId="717" priority="317">
      <formula>M$4=""</formula>
    </cfRule>
    <cfRule type="expression" priority="318">
      <formula>M$4=""</formula>
    </cfRule>
  </conditionalFormatting>
  <conditionalFormatting sqref="N27">
    <cfRule type="expression" dxfId="716" priority="315">
      <formula>N$4=""</formula>
    </cfRule>
    <cfRule type="expression" priority="316">
      <formula>N$4=""</formula>
    </cfRule>
  </conditionalFormatting>
  <conditionalFormatting sqref="O27">
    <cfRule type="expression" dxfId="715" priority="313">
      <formula>O$4=""</formula>
    </cfRule>
    <cfRule type="expression" priority="314">
      <formula>O$4=""</formula>
    </cfRule>
  </conditionalFormatting>
  <conditionalFormatting sqref="P27">
    <cfRule type="expression" dxfId="714" priority="311">
      <formula>P$4=""</formula>
    </cfRule>
    <cfRule type="expression" priority="312">
      <formula>P$4=""</formula>
    </cfRule>
  </conditionalFormatting>
  <conditionalFormatting sqref="Q27">
    <cfRule type="expression" dxfId="713" priority="309">
      <formula>Q$4=""</formula>
    </cfRule>
    <cfRule type="expression" priority="310">
      <formula>Q$4=""</formula>
    </cfRule>
  </conditionalFormatting>
  <conditionalFormatting sqref="R27">
    <cfRule type="expression" dxfId="712" priority="307">
      <formula>R$4=""</formula>
    </cfRule>
    <cfRule type="expression" priority="308">
      <formula>R$4=""</formula>
    </cfRule>
  </conditionalFormatting>
  <conditionalFormatting sqref="S27">
    <cfRule type="expression" dxfId="711" priority="305">
      <formula>S$4=""</formula>
    </cfRule>
    <cfRule type="expression" priority="306">
      <formula>S$4=""</formula>
    </cfRule>
  </conditionalFormatting>
  <conditionalFormatting sqref="T27">
    <cfRule type="expression" dxfId="710" priority="303">
      <formula>T$4=""</formula>
    </cfRule>
    <cfRule type="expression" priority="304">
      <formula>T$4=""</formula>
    </cfRule>
  </conditionalFormatting>
  <conditionalFormatting sqref="U27:V27">
    <cfRule type="expression" dxfId="709" priority="301">
      <formula>U$4=""</formula>
    </cfRule>
    <cfRule type="expression" priority="302">
      <formula>U$4=""</formula>
    </cfRule>
  </conditionalFormatting>
  <conditionalFormatting sqref="W27">
    <cfRule type="expression" dxfId="708" priority="299">
      <formula>W$4=""</formula>
    </cfRule>
    <cfRule type="expression" priority="300">
      <formula>W$4=""</formula>
    </cfRule>
  </conditionalFormatting>
  <conditionalFormatting sqref="X27">
    <cfRule type="expression" dxfId="707" priority="297">
      <formula>X$4=""</formula>
    </cfRule>
    <cfRule type="expression" priority="298">
      <formula>X$4=""</formula>
    </cfRule>
  </conditionalFormatting>
  <conditionalFormatting sqref="Y27">
    <cfRule type="expression" dxfId="706" priority="295">
      <formula>Y$4=""</formula>
    </cfRule>
    <cfRule type="expression" priority="296">
      <formula>Y$4=""</formula>
    </cfRule>
  </conditionalFormatting>
  <conditionalFormatting sqref="Z27">
    <cfRule type="expression" dxfId="705" priority="293">
      <formula>Z$4=""</formula>
    </cfRule>
    <cfRule type="expression" priority="294">
      <formula>Z$4=""</formula>
    </cfRule>
  </conditionalFormatting>
  <conditionalFormatting sqref="AA27">
    <cfRule type="expression" dxfId="704" priority="291">
      <formula>AA$4=""</formula>
    </cfRule>
    <cfRule type="expression" priority="292">
      <formula>AA$4=""</formula>
    </cfRule>
  </conditionalFormatting>
  <conditionalFormatting sqref="AB27">
    <cfRule type="expression" dxfId="703" priority="289">
      <formula>AB$4=""</formula>
    </cfRule>
    <cfRule type="expression" priority="290">
      <formula>AB$4=""</formula>
    </cfRule>
  </conditionalFormatting>
  <conditionalFormatting sqref="AC27">
    <cfRule type="expression" dxfId="702" priority="287">
      <formula>AC$4=""</formula>
    </cfRule>
    <cfRule type="expression" priority="288">
      <formula>AC$4=""</formula>
    </cfRule>
  </conditionalFormatting>
  <conditionalFormatting sqref="AD27">
    <cfRule type="expression" dxfId="701" priority="285">
      <formula>AD$4=""</formula>
    </cfRule>
    <cfRule type="expression" priority="286">
      <formula>AD$4=""</formula>
    </cfRule>
  </conditionalFormatting>
  <conditionalFormatting sqref="AE27">
    <cfRule type="expression" dxfId="700" priority="283">
      <formula>AE$4=""</formula>
    </cfRule>
    <cfRule type="expression" priority="284">
      <formula>AE$4=""</formula>
    </cfRule>
  </conditionalFormatting>
  <conditionalFormatting sqref="AF27">
    <cfRule type="expression" dxfId="699" priority="281">
      <formula>AF$4=""</formula>
    </cfRule>
    <cfRule type="expression" priority="282">
      <formula>AF$4=""</formula>
    </cfRule>
  </conditionalFormatting>
  <conditionalFormatting sqref="AG27">
    <cfRule type="expression" dxfId="698" priority="279">
      <formula>AG$4=""</formula>
    </cfRule>
    <cfRule type="expression" priority="280">
      <formula>AG$4=""</formula>
    </cfRule>
  </conditionalFormatting>
  <conditionalFormatting sqref="AH27">
    <cfRule type="expression" dxfId="697" priority="277">
      <formula>AH$4=""</formula>
    </cfRule>
    <cfRule type="expression" priority="278">
      <formula>AH$4=""</formula>
    </cfRule>
  </conditionalFormatting>
  <conditionalFormatting sqref="AI27">
    <cfRule type="expression" dxfId="696" priority="275">
      <formula>AI$4=""</formula>
    </cfRule>
    <cfRule type="expression" priority="276">
      <formula>AI$4=""</formula>
    </cfRule>
  </conditionalFormatting>
  <conditionalFormatting sqref="F29">
    <cfRule type="expression" dxfId="695" priority="273">
      <formula>F$4=""</formula>
    </cfRule>
    <cfRule type="expression" priority="274">
      <formula>F$4=""</formula>
    </cfRule>
  </conditionalFormatting>
  <conditionalFormatting sqref="G29">
    <cfRule type="expression" dxfId="694" priority="271">
      <formula>G$4=""</formula>
    </cfRule>
    <cfRule type="expression" priority="272">
      <formula>G$4=""</formula>
    </cfRule>
  </conditionalFormatting>
  <conditionalFormatting sqref="H29">
    <cfRule type="expression" dxfId="693" priority="269">
      <formula>H$4=""</formula>
    </cfRule>
    <cfRule type="expression" priority="270">
      <formula>H$4=""</formula>
    </cfRule>
  </conditionalFormatting>
  <conditionalFormatting sqref="I29">
    <cfRule type="expression" dxfId="692" priority="267">
      <formula>I$4=""</formula>
    </cfRule>
    <cfRule type="expression" priority="268">
      <formula>I$4=""</formula>
    </cfRule>
  </conditionalFormatting>
  <conditionalFormatting sqref="J29">
    <cfRule type="expression" dxfId="691" priority="265">
      <formula>J$4=""</formula>
    </cfRule>
    <cfRule type="expression" priority="266">
      <formula>J$4=""</formula>
    </cfRule>
  </conditionalFormatting>
  <conditionalFormatting sqref="K29">
    <cfRule type="expression" dxfId="690" priority="263">
      <formula>K$4=""</formula>
    </cfRule>
    <cfRule type="expression" priority="264">
      <formula>K$4=""</formula>
    </cfRule>
  </conditionalFormatting>
  <conditionalFormatting sqref="L29">
    <cfRule type="expression" dxfId="689" priority="261">
      <formula>L$4=""</formula>
    </cfRule>
    <cfRule type="expression" priority="262">
      <formula>L$4=""</formula>
    </cfRule>
  </conditionalFormatting>
  <conditionalFormatting sqref="M29">
    <cfRule type="expression" dxfId="688" priority="259">
      <formula>M$4=""</formula>
    </cfRule>
    <cfRule type="expression" priority="260">
      <formula>M$4=""</formula>
    </cfRule>
  </conditionalFormatting>
  <conditionalFormatting sqref="N29">
    <cfRule type="expression" dxfId="687" priority="257">
      <formula>N$4=""</formula>
    </cfRule>
    <cfRule type="expression" priority="258">
      <formula>N$4=""</formula>
    </cfRule>
  </conditionalFormatting>
  <conditionalFormatting sqref="O29">
    <cfRule type="expression" dxfId="686" priority="255">
      <formula>O$4=""</formula>
    </cfRule>
    <cfRule type="expression" priority="256">
      <formula>O$4=""</formula>
    </cfRule>
  </conditionalFormatting>
  <conditionalFormatting sqref="P29">
    <cfRule type="expression" dxfId="685" priority="253">
      <formula>P$4=""</formula>
    </cfRule>
    <cfRule type="expression" priority="254">
      <formula>P$4=""</formula>
    </cfRule>
  </conditionalFormatting>
  <conditionalFormatting sqref="Q29">
    <cfRule type="expression" dxfId="684" priority="251">
      <formula>Q$4=""</formula>
    </cfRule>
    <cfRule type="expression" priority="252">
      <formula>Q$4=""</formula>
    </cfRule>
  </conditionalFormatting>
  <conditionalFormatting sqref="R29">
    <cfRule type="expression" dxfId="683" priority="249">
      <formula>R$4=""</formula>
    </cfRule>
    <cfRule type="expression" priority="250">
      <formula>R$4=""</formula>
    </cfRule>
  </conditionalFormatting>
  <conditionalFormatting sqref="S29">
    <cfRule type="expression" dxfId="682" priority="247">
      <formula>S$4=""</formula>
    </cfRule>
    <cfRule type="expression" priority="248">
      <formula>S$4=""</formula>
    </cfRule>
  </conditionalFormatting>
  <conditionalFormatting sqref="T29">
    <cfRule type="expression" dxfId="681" priority="245">
      <formula>T$4=""</formula>
    </cfRule>
    <cfRule type="expression" priority="246">
      <formula>T$4=""</formula>
    </cfRule>
  </conditionalFormatting>
  <conditionalFormatting sqref="U29:V29">
    <cfRule type="expression" dxfId="680" priority="243">
      <formula>U$4=""</formula>
    </cfRule>
    <cfRule type="expression" priority="244">
      <formula>U$4=""</formula>
    </cfRule>
  </conditionalFormatting>
  <conditionalFormatting sqref="W29">
    <cfRule type="expression" dxfId="679" priority="241">
      <formula>W$4=""</formula>
    </cfRule>
    <cfRule type="expression" priority="242">
      <formula>W$4=""</formula>
    </cfRule>
  </conditionalFormatting>
  <conditionalFormatting sqref="X29">
    <cfRule type="expression" dxfId="678" priority="239">
      <formula>X$4=""</formula>
    </cfRule>
    <cfRule type="expression" priority="240">
      <formula>X$4=""</formula>
    </cfRule>
  </conditionalFormatting>
  <conditionalFormatting sqref="Y29">
    <cfRule type="expression" dxfId="677" priority="237">
      <formula>Y$4=""</formula>
    </cfRule>
    <cfRule type="expression" priority="238">
      <formula>Y$4=""</formula>
    </cfRule>
  </conditionalFormatting>
  <conditionalFormatting sqref="Z29">
    <cfRule type="expression" dxfId="676" priority="235">
      <formula>Z$4=""</formula>
    </cfRule>
    <cfRule type="expression" priority="236">
      <formula>Z$4=""</formula>
    </cfRule>
  </conditionalFormatting>
  <conditionalFormatting sqref="AA29">
    <cfRule type="expression" dxfId="675" priority="233">
      <formula>AA$4=""</formula>
    </cfRule>
    <cfRule type="expression" priority="234">
      <formula>AA$4=""</formula>
    </cfRule>
  </conditionalFormatting>
  <conditionalFormatting sqref="AB29">
    <cfRule type="expression" dxfId="674" priority="231">
      <formula>AB$4=""</formula>
    </cfRule>
    <cfRule type="expression" priority="232">
      <formula>AB$4=""</formula>
    </cfRule>
  </conditionalFormatting>
  <conditionalFormatting sqref="AC29">
    <cfRule type="expression" dxfId="673" priority="229">
      <formula>AC$4=""</formula>
    </cfRule>
    <cfRule type="expression" priority="230">
      <formula>AC$4=""</formula>
    </cfRule>
  </conditionalFormatting>
  <conditionalFormatting sqref="AD29">
    <cfRule type="expression" dxfId="672" priority="227">
      <formula>AD$4=""</formula>
    </cfRule>
    <cfRule type="expression" priority="228">
      <formula>AD$4=""</formula>
    </cfRule>
  </conditionalFormatting>
  <conditionalFormatting sqref="AE29">
    <cfRule type="expression" dxfId="671" priority="225">
      <formula>AE$4=""</formula>
    </cfRule>
    <cfRule type="expression" priority="226">
      <formula>AE$4=""</formula>
    </cfRule>
  </conditionalFormatting>
  <conditionalFormatting sqref="AF29">
    <cfRule type="expression" dxfId="670" priority="223">
      <formula>AF$4=""</formula>
    </cfRule>
    <cfRule type="expression" priority="224">
      <formula>AF$4=""</formula>
    </cfRule>
  </conditionalFormatting>
  <conditionalFormatting sqref="AG29">
    <cfRule type="expression" dxfId="669" priority="221">
      <formula>AG$4=""</formula>
    </cfRule>
    <cfRule type="expression" priority="222">
      <formula>AG$4=""</formula>
    </cfRule>
  </conditionalFormatting>
  <conditionalFormatting sqref="AH29">
    <cfRule type="expression" dxfId="668" priority="219">
      <formula>AH$4=""</formula>
    </cfRule>
    <cfRule type="expression" priority="220">
      <formula>AH$4=""</formula>
    </cfRule>
  </conditionalFormatting>
  <conditionalFormatting sqref="AI29">
    <cfRule type="expression" dxfId="667" priority="217">
      <formula>AI$4=""</formula>
    </cfRule>
    <cfRule type="expression" priority="218">
      <formula>AI$4=""</formula>
    </cfRule>
  </conditionalFormatting>
  <conditionalFormatting sqref="F31">
    <cfRule type="expression" dxfId="666" priority="215">
      <formula>F$4=""</formula>
    </cfRule>
    <cfRule type="expression" priority="216">
      <formula>F$4=""</formula>
    </cfRule>
  </conditionalFormatting>
  <conditionalFormatting sqref="G31">
    <cfRule type="expression" dxfId="665" priority="213">
      <formula>G$4=""</formula>
    </cfRule>
    <cfRule type="expression" priority="214">
      <formula>G$4=""</formula>
    </cfRule>
  </conditionalFormatting>
  <conditionalFormatting sqref="H31">
    <cfRule type="expression" dxfId="664" priority="211">
      <formula>H$4=""</formula>
    </cfRule>
    <cfRule type="expression" priority="212">
      <formula>H$4=""</formula>
    </cfRule>
  </conditionalFormatting>
  <conditionalFormatting sqref="I31">
    <cfRule type="expression" dxfId="663" priority="209">
      <formula>I$4=""</formula>
    </cfRule>
    <cfRule type="expression" priority="210">
      <formula>I$4=""</formula>
    </cfRule>
  </conditionalFormatting>
  <conditionalFormatting sqref="J31">
    <cfRule type="expression" dxfId="662" priority="207">
      <formula>J$4=""</formula>
    </cfRule>
    <cfRule type="expression" priority="208">
      <formula>J$4=""</formula>
    </cfRule>
  </conditionalFormatting>
  <conditionalFormatting sqref="K31">
    <cfRule type="expression" dxfId="661" priority="205">
      <formula>K$4=""</formula>
    </cfRule>
    <cfRule type="expression" priority="206">
      <formula>K$4=""</formula>
    </cfRule>
  </conditionalFormatting>
  <conditionalFormatting sqref="L31">
    <cfRule type="expression" dxfId="660" priority="203">
      <formula>L$4=""</formula>
    </cfRule>
    <cfRule type="expression" priority="204">
      <formula>L$4=""</formula>
    </cfRule>
  </conditionalFormatting>
  <conditionalFormatting sqref="M31">
    <cfRule type="expression" dxfId="659" priority="201">
      <formula>M$4=""</formula>
    </cfRule>
    <cfRule type="expression" priority="202">
      <formula>M$4=""</formula>
    </cfRule>
  </conditionalFormatting>
  <conditionalFormatting sqref="N31">
    <cfRule type="expression" dxfId="658" priority="199">
      <formula>N$4=""</formula>
    </cfRule>
    <cfRule type="expression" priority="200">
      <formula>N$4=""</formula>
    </cfRule>
  </conditionalFormatting>
  <conditionalFormatting sqref="O31">
    <cfRule type="expression" dxfId="657" priority="197">
      <formula>O$4=""</formula>
    </cfRule>
    <cfRule type="expression" priority="198">
      <formula>O$4=""</formula>
    </cfRule>
  </conditionalFormatting>
  <conditionalFormatting sqref="P31">
    <cfRule type="expression" dxfId="656" priority="195">
      <formula>P$4=""</formula>
    </cfRule>
    <cfRule type="expression" priority="196">
      <formula>P$4=""</formula>
    </cfRule>
  </conditionalFormatting>
  <conditionalFormatting sqref="Q31">
    <cfRule type="expression" dxfId="655" priority="193">
      <formula>Q$4=""</formula>
    </cfRule>
    <cfRule type="expression" priority="194">
      <formula>Q$4=""</formula>
    </cfRule>
  </conditionalFormatting>
  <conditionalFormatting sqref="R31">
    <cfRule type="expression" dxfId="654" priority="191">
      <formula>R$4=""</formula>
    </cfRule>
    <cfRule type="expression" priority="192">
      <formula>R$4=""</formula>
    </cfRule>
  </conditionalFormatting>
  <conditionalFormatting sqref="S31">
    <cfRule type="expression" dxfId="653" priority="189">
      <formula>S$4=""</formula>
    </cfRule>
    <cfRule type="expression" priority="190">
      <formula>S$4=""</formula>
    </cfRule>
  </conditionalFormatting>
  <conditionalFormatting sqref="T31">
    <cfRule type="expression" dxfId="652" priority="187">
      <formula>T$4=""</formula>
    </cfRule>
    <cfRule type="expression" priority="188">
      <formula>T$4=""</formula>
    </cfRule>
  </conditionalFormatting>
  <conditionalFormatting sqref="U31:V31">
    <cfRule type="expression" dxfId="651" priority="185">
      <formula>U$4=""</formula>
    </cfRule>
    <cfRule type="expression" priority="186">
      <formula>U$4=""</formula>
    </cfRule>
  </conditionalFormatting>
  <conditionalFormatting sqref="W31">
    <cfRule type="expression" dxfId="650" priority="183">
      <formula>W$4=""</formula>
    </cfRule>
    <cfRule type="expression" priority="184">
      <formula>W$4=""</formula>
    </cfRule>
  </conditionalFormatting>
  <conditionalFormatting sqref="X31">
    <cfRule type="expression" dxfId="649" priority="181">
      <formula>X$4=""</formula>
    </cfRule>
    <cfRule type="expression" priority="182">
      <formula>X$4=""</formula>
    </cfRule>
  </conditionalFormatting>
  <conditionalFormatting sqref="Y31">
    <cfRule type="expression" dxfId="648" priority="179">
      <formula>Y$4=""</formula>
    </cfRule>
    <cfRule type="expression" priority="180">
      <formula>Y$4=""</formula>
    </cfRule>
  </conditionalFormatting>
  <conditionalFormatting sqref="Z31">
    <cfRule type="expression" dxfId="647" priority="177">
      <formula>Z$4=""</formula>
    </cfRule>
    <cfRule type="expression" priority="178">
      <formula>Z$4=""</formula>
    </cfRule>
  </conditionalFormatting>
  <conditionalFormatting sqref="AA31">
    <cfRule type="expression" dxfId="646" priority="175">
      <formula>AA$4=""</formula>
    </cfRule>
    <cfRule type="expression" priority="176">
      <formula>AA$4=""</formula>
    </cfRule>
  </conditionalFormatting>
  <conditionalFormatting sqref="AB31">
    <cfRule type="expression" dxfId="645" priority="173">
      <formula>AB$4=""</formula>
    </cfRule>
    <cfRule type="expression" priority="174">
      <formula>AB$4=""</formula>
    </cfRule>
  </conditionalFormatting>
  <conditionalFormatting sqref="AC31">
    <cfRule type="expression" dxfId="644" priority="171">
      <formula>AC$4=""</formula>
    </cfRule>
    <cfRule type="expression" priority="172">
      <formula>AC$4=""</formula>
    </cfRule>
  </conditionalFormatting>
  <conditionalFormatting sqref="AD31">
    <cfRule type="expression" dxfId="643" priority="169">
      <formula>AD$4=""</formula>
    </cfRule>
    <cfRule type="expression" priority="170">
      <formula>AD$4=""</formula>
    </cfRule>
  </conditionalFormatting>
  <conditionalFormatting sqref="AE31">
    <cfRule type="expression" dxfId="642" priority="167">
      <formula>AE$4=""</formula>
    </cfRule>
    <cfRule type="expression" priority="168">
      <formula>AE$4=""</formula>
    </cfRule>
  </conditionalFormatting>
  <conditionalFormatting sqref="AF31">
    <cfRule type="expression" dxfId="641" priority="165">
      <formula>AF$4=""</formula>
    </cfRule>
    <cfRule type="expression" priority="166">
      <formula>AF$4=""</formula>
    </cfRule>
  </conditionalFormatting>
  <conditionalFormatting sqref="AG31">
    <cfRule type="expression" dxfId="640" priority="163">
      <formula>AG$4=""</formula>
    </cfRule>
    <cfRule type="expression" priority="164">
      <formula>AG$4=""</formula>
    </cfRule>
  </conditionalFormatting>
  <conditionalFormatting sqref="AH31">
    <cfRule type="expression" dxfId="639" priority="161">
      <formula>AH$4=""</formula>
    </cfRule>
    <cfRule type="expression" priority="162">
      <formula>AH$4=""</formula>
    </cfRule>
  </conditionalFormatting>
  <conditionalFormatting sqref="AI31">
    <cfRule type="expression" dxfId="638" priority="159">
      <formula>AI$4=""</formula>
    </cfRule>
    <cfRule type="expression" priority="160">
      <formula>AI$4=""</formula>
    </cfRule>
  </conditionalFormatting>
  <conditionalFormatting sqref="F33">
    <cfRule type="expression" dxfId="637" priority="157">
      <formula>F$4=""</formula>
    </cfRule>
    <cfRule type="expression" priority="158">
      <formula>F$4=""</formula>
    </cfRule>
  </conditionalFormatting>
  <conditionalFormatting sqref="G33">
    <cfRule type="expression" dxfId="636" priority="155">
      <formula>G$4=""</formula>
    </cfRule>
    <cfRule type="expression" priority="156">
      <formula>G$4=""</formula>
    </cfRule>
  </conditionalFormatting>
  <conditionalFormatting sqref="H33">
    <cfRule type="expression" dxfId="635" priority="153">
      <formula>H$4=""</formula>
    </cfRule>
    <cfRule type="expression" priority="154">
      <formula>H$4=""</formula>
    </cfRule>
  </conditionalFormatting>
  <conditionalFormatting sqref="I33">
    <cfRule type="expression" dxfId="634" priority="151">
      <formula>I$4=""</formula>
    </cfRule>
    <cfRule type="expression" priority="152">
      <formula>I$4=""</formula>
    </cfRule>
  </conditionalFormatting>
  <conditionalFormatting sqref="J33">
    <cfRule type="expression" dxfId="633" priority="149">
      <formula>J$4=""</formula>
    </cfRule>
    <cfRule type="expression" priority="150">
      <formula>J$4=""</formula>
    </cfRule>
  </conditionalFormatting>
  <conditionalFormatting sqref="K33">
    <cfRule type="expression" dxfId="632" priority="147">
      <formula>K$4=""</formula>
    </cfRule>
    <cfRule type="expression" priority="148">
      <formula>K$4=""</formula>
    </cfRule>
  </conditionalFormatting>
  <conditionalFormatting sqref="L33">
    <cfRule type="expression" dxfId="631" priority="145">
      <formula>L$4=""</formula>
    </cfRule>
    <cfRule type="expression" priority="146">
      <formula>L$4=""</formula>
    </cfRule>
  </conditionalFormatting>
  <conditionalFormatting sqref="M33">
    <cfRule type="expression" dxfId="630" priority="143">
      <formula>M$4=""</formula>
    </cfRule>
    <cfRule type="expression" priority="144">
      <formula>M$4=""</formula>
    </cfRule>
  </conditionalFormatting>
  <conditionalFormatting sqref="N33">
    <cfRule type="expression" dxfId="629" priority="141">
      <formula>N$4=""</formula>
    </cfRule>
    <cfRule type="expression" priority="142">
      <formula>N$4=""</formula>
    </cfRule>
  </conditionalFormatting>
  <conditionalFormatting sqref="O33">
    <cfRule type="expression" dxfId="628" priority="139">
      <formula>O$4=""</formula>
    </cfRule>
    <cfRule type="expression" priority="140">
      <formula>O$4=""</formula>
    </cfRule>
  </conditionalFormatting>
  <conditionalFormatting sqref="P33">
    <cfRule type="expression" dxfId="627" priority="137">
      <formula>P$4=""</formula>
    </cfRule>
    <cfRule type="expression" priority="138">
      <formula>P$4=""</formula>
    </cfRule>
  </conditionalFormatting>
  <conditionalFormatting sqref="Q33">
    <cfRule type="expression" dxfId="626" priority="135">
      <formula>Q$4=""</formula>
    </cfRule>
    <cfRule type="expression" priority="136">
      <formula>Q$4=""</formula>
    </cfRule>
  </conditionalFormatting>
  <conditionalFormatting sqref="R33">
    <cfRule type="expression" dxfId="625" priority="133">
      <formula>R$4=""</formula>
    </cfRule>
    <cfRule type="expression" priority="134">
      <formula>R$4=""</formula>
    </cfRule>
  </conditionalFormatting>
  <conditionalFormatting sqref="S33">
    <cfRule type="expression" dxfId="624" priority="131">
      <formula>S$4=""</formula>
    </cfRule>
    <cfRule type="expression" priority="132">
      <formula>S$4=""</formula>
    </cfRule>
  </conditionalFormatting>
  <conditionalFormatting sqref="T33">
    <cfRule type="expression" dxfId="623" priority="129">
      <formula>T$4=""</formula>
    </cfRule>
    <cfRule type="expression" priority="130">
      <formula>T$4=""</formula>
    </cfRule>
  </conditionalFormatting>
  <conditionalFormatting sqref="U33:V33">
    <cfRule type="expression" dxfId="622" priority="127">
      <formula>U$4=""</formula>
    </cfRule>
    <cfRule type="expression" priority="128">
      <formula>U$4=""</formula>
    </cfRule>
  </conditionalFormatting>
  <conditionalFormatting sqref="W33">
    <cfRule type="expression" dxfId="621" priority="125">
      <formula>W$4=""</formula>
    </cfRule>
    <cfRule type="expression" priority="126">
      <formula>W$4=""</formula>
    </cfRule>
  </conditionalFormatting>
  <conditionalFormatting sqref="X33">
    <cfRule type="expression" dxfId="620" priority="123">
      <formula>X$4=""</formula>
    </cfRule>
    <cfRule type="expression" priority="124">
      <formula>X$4=""</formula>
    </cfRule>
  </conditionalFormatting>
  <conditionalFormatting sqref="Y33">
    <cfRule type="expression" dxfId="619" priority="121">
      <formula>Y$4=""</formula>
    </cfRule>
    <cfRule type="expression" priority="122">
      <formula>Y$4=""</formula>
    </cfRule>
  </conditionalFormatting>
  <conditionalFormatting sqref="Z33">
    <cfRule type="expression" dxfId="618" priority="119">
      <formula>Z$4=""</formula>
    </cfRule>
    <cfRule type="expression" priority="120">
      <formula>Z$4=""</formula>
    </cfRule>
  </conditionalFormatting>
  <conditionalFormatting sqref="AA33">
    <cfRule type="expression" dxfId="617" priority="117">
      <formula>AA$4=""</formula>
    </cfRule>
    <cfRule type="expression" priority="118">
      <formula>AA$4=""</formula>
    </cfRule>
  </conditionalFormatting>
  <conditionalFormatting sqref="AB33">
    <cfRule type="expression" dxfId="616" priority="115">
      <formula>AB$4=""</formula>
    </cfRule>
    <cfRule type="expression" priority="116">
      <formula>AB$4=""</formula>
    </cfRule>
  </conditionalFormatting>
  <conditionalFormatting sqref="AC33">
    <cfRule type="expression" dxfId="615" priority="113">
      <formula>AC$4=""</formula>
    </cfRule>
    <cfRule type="expression" priority="114">
      <formula>AC$4=""</formula>
    </cfRule>
  </conditionalFormatting>
  <conditionalFormatting sqref="AD33">
    <cfRule type="expression" dxfId="614" priority="111">
      <formula>AD$4=""</formula>
    </cfRule>
    <cfRule type="expression" priority="112">
      <formula>AD$4=""</formula>
    </cfRule>
  </conditionalFormatting>
  <conditionalFormatting sqref="AE33">
    <cfRule type="expression" dxfId="613" priority="109">
      <formula>AE$4=""</formula>
    </cfRule>
    <cfRule type="expression" priority="110">
      <formula>AE$4=""</formula>
    </cfRule>
  </conditionalFormatting>
  <conditionalFormatting sqref="AF33">
    <cfRule type="expression" dxfId="612" priority="107">
      <formula>AF$4=""</formula>
    </cfRule>
    <cfRule type="expression" priority="108">
      <formula>AF$4=""</formula>
    </cfRule>
  </conditionalFormatting>
  <conditionalFormatting sqref="AG33">
    <cfRule type="expression" dxfId="611" priority="105">
      <formula>AG$4=""</formula>
    </cfRule>
    <cfRule type="expression" priority="106">
      <formula>AG$4=""</formula>
    </cfRule>
  </conditionalFormatting>
  <conditionalFormatting sqref="AH33">
    <cfRule type="expression" dxfId="610" priority="103">
      <formula>AH$4=""</formula>
    </cfRule>
    <cfRule type="expression" priority="104">
      <formula>AH$4=""</formula>
    </cfRule>
  </conditionalFormatting>
  <conditionalFormatting sqref="AI33">
    <cfRule type="expression" dxfId="609" priority="101">
      <formula>AI$4=""</formula>
    </cfRule>
    <cfRule type="expression" priority="102">
      <formula>AI$4=""</formula>
    </cfRule>
  </conditionalFormatting>
  <conditionalFormatting sqref="F35">
    <cfRule type="expression" dxfId="608" priority="99">
      <formula>F$4=""</formula>
    </cfRule>
    <cfRule type="expression" priority="100">
      <formula>F$4=""</formula>
    </cfRule>
  </conditionalFormatting>
  <conditionalFormatting sqref="G35">
    <cfRule type="expression" dxfId="607" priority="97">
      <formula>G$4=""</formula>
    </cfRule>
    <cfRule type="expression" priority="98">
      <formula>G$4=""</formula>
    </cfRule>
  </conditionalFormatting>
  <conditionalFormatting sqref="H35">
    <cfRule type="expression" dxfId="606" priority="95">
      <formula>H$4=""</formula>
    </cfRule>
    <cfRule type="expression" priority="96">
      <formula>H$4=""</formula>
    </cfRule>
  </conditionalFormatting>
  <conditionalFormatting sqref="I35">
    <cfRule type="expression" dxfId="605" priority="93">
      <formula>I$4=""</formula>
    </cfRule>
    <cfRule type="expression" priority="94">
      <formula>I$4=""</formula>
    </cfRule>
  </conditionalFormatting>
  <conditionalFormatting sqref="J35">
    <cfRule type="expression" dxfId="604" priority="91">
      <formula>J$4=""</formula>
    </cfRule>
    <cfRule type="expression" priority="92">
      <formula>J$4=""</formula>
    </cfRule>
  </conditionalFormatting>
  <conditionalFormatting sqref="K35">
    <cfRule type="expression" dxfId="603" priority="89">
      <formula>K$4=""</formula>
    </cfRule>
    <cfRule type="expression" priority="90">
      <formula>K$4=""</formula>
    </cfRule>
  </conditionalFormatting>
  <conditionalFormatting sqref="L35">
    <cfRule type="expression" dxfId="602" priority="87">
      <formula>L$4=""</formula>
    </cfRule>
    <cfRule type="expression" priority="88">
      <formula>L$4=""</formula>
    </cfRule>
  </conditionalFormatting>
  <conditionalFormatting sqref="M35">
    <cfRule type="expression" dxfId="601" priority="85">
      <formula>M$4=""</formula>
    </cfRule>
    <cfRule type="expression" priority="86">
      <formula>M$4=""</formula>
    </cfRule>
  </conditionalFormatting>
  <conditionalFormatting sqref="N35">
    <cfRule type="expression" dxfId="600" priority="83">
      <formula>N$4=""</formula>
    </cfRule>
    <cfRule type="expression" priority="84">
      <formula>N$4=""</formula>
    </cfRule>
  </conditionalFormatting>
  <conditionalFormatting sqref="O35">
    <cfRule type="expression" dxfId="599" priority="81">
      <formula>O$4=""</formula>
    </cfRule>
    <cfRule type="expression" priority="82">
      <formula>O$4=""</formula>
    </cfRule>
  </conditionalFormatting>
  <conditionalFormatting sqref="P35">
    <cfRule type="expression" dxfId="598" priority="79">
      <formula>P$4=""</formula>
    </cfRule>
    <cfRule type="expression" priority="80">
      <formula>P$4=""</formula>
    </cfRule>
  </conditionalFormatting>
  <conditionalFormatting sqref="Q35">
    <cfRule type="expression" dxfId="597" priority="77">
      <formula>Q$4=""</formula>
    </cfRule>
    <cfRule type="expression" priority="78">
      <formula>Q$4=""</formula>
    </cfRule>
  </conditionalFormatting>
  <conditionalFormatting sqref="R35">
    <cfRule type="expression" dxfId="596" priority="75">
      <formula>R$4=""</formula>
    </cfRule>
    <cfRule type="expression" priority="76">
      <formula>R$4=""</formula>
    </cfRule>
  </conditionalFormatting>
  <conditionalFormatting sqref="S35">
    <cfRule type="expression" dxfId="595" priority="73">
      <formula>S$4=""</formula>
    </cfRule>
    <cfRule type="expression" priority="74">
      <formula>S$4=""</formula>
    </cfRule>
  </conditionalFormatting>
  <conditionalFormatting sqref="T35">
    <cfRule type="expression" dxfId="594" priority="71">
      <formula>T$4=""</formula>
    </cfRule>
    <cfRule type="expression" priority="72">
      <formula>T$4=""</formula>
    </cfRule>
  </conditionalFormatting>
  <conditionalFormatting sqref="U35:V35">
    <cfRule type="expression" dxfId="593" priority="69">
      <formula>U$4=""</formula>
    </cfRule>
    <cfRule type="expression" priority="70">
      <formula>U$4=""</formula>
    </cfRule>
  </conditionalFormatting>
  <conditionalFormatting sqref="W35">
    <cfRule type="expression" dxfId="592" priority="67">
      <formula>W$4=""</formula>
    </cfRule>
    <cfRule type="expression" priority="68">
      <formula>W$4=""</formula>
    </cfRule>
  </conditionalFormatting>
  <conditionalFormatting sqref="X35">
    <cfRule type="expression" dxfId="591" priority="65">
      <formula>X$4=""</formula>
    </cfRule>
    <cfRule type="expression" priority="66">
      <formula>X$4=""</formula>
    </cfRule>
  </conditionalFormatting>
  <conditionalFormatting sqref="Y35">
    <cfRule type="expression" dxfId="590" priority="63">
      <formula>Y$4=""</formula>
    </cfRule>
    <cfRule type="expression" priority="64">
      <formula>Y$4=""</formula>
    </cfRule>
  </conditionalFormatting>
  <conditionalFormatting sqref="Z35">
    <cfRule type="expression" dxfId="589" priority="61">
      <formula>Z$4=""</formula>
    </cfRule>
    <cfRule type="expression" priority="62">
      <formula>Z$4=""</formula>
    </cfRule>
  </conditionalFormatting>
  <conditionalFormatting sqref="AA35">
    <cfRule type="expression" dxfId="588" priority="59">
      <formula>AA$4=""</formula>
    </cfRule>
    <cfRule type="expression" priority="60">
      <formula>AA$4=""</formula>
    </cfRule>
  </conditionalFormatting>
  <conditionalFormatting sqref="AB35">
    <cfRule type="expression" dxfId="587" priority="57">
      <formula>AB$4=""</formula>
    </cfRule>
    <cfRule type="expression" priority="58">
      <formula>AB$4=""</formula>
    </cfRule>
  </conditionalFormatting>
  <conditionalFormatting sqref="AC35">
    <cfRule type="expression" dxfId="586" priority="55">
      <formula>AC$4=""</formula>
    </cfRule>
    <cfRule type="expression" priority="56">
      <formula>AC$4=""</formula>
    </cfRule>
  </conditionalFormatting>
  <conditionalFormatting sqref="AD35">
    <cfRule type="expression" dxfId="585" priority="53">
      <formula>AD$4=""</formula>
    </cfRule>
    <cfRule type="expression" priority="54">
      <formula>AD$4=""</formula>
    </cfRule>
  </conditionalFormatting>
  <conditionalFormatting sqref="AE35">
    <cfRule type="expression" dxfId="584" priority="51">
      <formula>AE$4=""</formula>
    </cfRule>
    <cfRule type="expression" priority="52">
      <formula>AE$4=""</formula>
    </cfRule>
  </conditionalFormatting>
  <conditionalFormatting sqref="AF35">
    <cfRule type="expression" dxfId="583" priority="49">
      <formula>AF$4=""</formula>
    </cfRule>
    <cfRule type="expression" priority="50">
      <formula>AF$4=""</formula>
    </cfRule>
  </conditionalFormatting>
  <conditionalFormatting sqref="AG35">
    <cfRule type="expression" dxfId="582" priority="47">
      <formula>AG$4=""</formula>
    </cfRule>
    <cfRule type="expression" priority="48">
      <formula>AG$4=""</formula>
    </cfRule>
  </conditionalFormatting>
  <conditionalFormatting sqref="AH35">
    <cfRule type="expression" dxfId="581" priority="45">
      <formula>AH$4=""</formula>
    </cfRule>
    <cfRule type="expression" priority="46">
      <formula>AH$4=""</formula>
    </cfRule>
  </conditionalFormatting>
  <conditionalFormatting sqref="AI35">
    <cfRule type="expression" dxfId="580" priority="43">
      <formula>AI$4=""</formula>
    </cfRule>
    <cfRule type="expression" priority="44">
      <formula>AI$4=""</formula>
    </cfRule>
  </conditionalFormatting>
  <conditionalFormatting sqref="P4">
    <cfRule type="expression" dxfId="579" priority="41">
      <formula>P$4=""</formula>
    </cfRule>
    <cfRule type="expression" priority="42">
      <formula>P$4=""</formula>
    </cfRule>
  </conditionalFormatting>
  <conditionalFormatting sqref="Q4">
    <cfRule type="expression" dxfId="578" priority="39">
      <formula>Q$4=""</formula>
    </cfRule>
    <cfRule type="expression" priority="40">
      <formula>Q$4=""</formula>
    </cfRule>
  </conditionalFormatting>
  <conditionalFormatting sqref="R4">
    <cfRule type="expression" dxfId="577" priority="37">
      <formula>R$4=""</formula>
    </cfRule>
    <cfRule type="expression" priority="38">
      <formula>R$4=""</formula>
    </cfRule>
  </conditionalFormatting>
  <conditionalFormatting sqref="S4">
    <cfRule type="expression" dxfId="576" priority="35">
      <formula>S$4=""</formula>
    </cfRule>
    <cfRule type="expression" priority="36">
      <formula>S$4=""</formula>
    </cfRule>
  </conditionalFormatting>
  <conditionalFormatting sqref="T4">
    <cfRule type="expression" dxfId="575" priority="33">
      <formula>T$4=""</formula>
    </cfRule>
    <cfRule type="expression" priority="34">
      <formula>T$4=""</formula>
    </cfRule>
  </conditionalFormatting>
  <conditionalFormatting sqref="U4">
    <cfRule type="expression" dxfId="574" priority="31">
      <formula>U$4=""</formula>
    </cfRule>
    <cfRule type="expression" priority="32">
      <formula>U$4=""</formula>
    </cfRule>
  </conditionalFormatting>
  <conditionalFormatting sqref="V4">
    <cfRule type="expression" dxfId="573" priority="29">
      <formula>V$4=""</formula>
    </cfRule>
    <cfRule type="expression" priority="30">
      <formula>V$4=""</formula>
    </cfRule>
  </conditionalFormatting>
  <conditionalFormatting sqref="W4">
    <cfRule type="expression" dxfId="572" priority="27">
      <formula>W$4=""</formula>
    </cfRule>
    <cfRule type="expression" priority="28">
      <formula>W$4=""</formula>
    </cfRule>
  </conditionalFormatting>
  <conditionalFormatting sqref="X4">
    <cfRule type="expression" dxfId="571" priority="25">
      <formula>X$4=""</formula>
    </cfRule>
    <cfRule type="expression" priority="26">
      <formula>X$4=""</formula>
    </cfRule>
  </conditionalFormatting>
  <conditionalFormatting sqref="Y4">
    <cfRule type="expression" dxfId="570" priority="23">
      <formula>Y$4=""</formula>
    </cfRule>
    <cfRule type="expression" priority="24">
      <formula>Y$4=""</formula>
    </cfRule>
  </conditionalFormatting>
  <conditionalFormatting sqref="Z4">
    <cfRule type="expression" dxfId="569" priority="21">
      <formula>Z$4=""</formula>
    </cfRule>
    <cfRule type="expression" priority="22">
      <formula>Z$4=""</formula>
    </cfRule>
  </conditionalFormatting>
  <conditionalFormatting sqref="AA4">
    <cfRule type="expression" dxfId="568" priority="19">
      <formula>AA$4=""</formula>
    </cfRule>
    <cfRule type="expression" priority="20">
      <formula>AA$4=""</formula>
    </cfRule>
  </conditionalFormatting>
  <conditionalFormatting sqref="AB4">
    <cfRule type="expression" dxfId="567" priority="17">
      <formula>AB$4=""</formula>
    </cfRule>
    <cfRule type="expression" priority="18">
      <formula>AB$4=""</formula>
    </cfRule>
  </conditionalFormatting>
  <conditionalFormatting sqref="AC4">
    <cfRule type="expression" dxfId="566" priority="15">
      <formula>AC$4=""</formula>
    </cfRule>
    <cfRule type="expression" priority="16">
      <formula>AC$4=""</formula>
    </cfRule>
  </conditionalFormatting>
  <conditionalFormatting sqref="AD4">
    <cfRule type="expression" dxfId="565" priority="13">
      <formula>AD$4=""</formula>
    </cfRule>
    <cfRule type="expression" priority="14">
      <formula>AD$4=""</formula>
    </cfRule>
  </conditionalFormatting>
  <conditionalFormatting sqref="AE4">
    <cfRule type="expression" dxfId="564" priority="11">
      <formula>AE$4=""</formula>
    </cfRule>
    <cfRule type="expression" priority="12">
      <formula>AE$4=""</formula>
    </cfRule>
  </conditionalFormatting>
  <conditionalFormatting sqref="AF4">
    <cfRule type="expression" dxfId="563" priority="9">
      <formula>AF$4=""</formula>
    </cfRule>
    <cfRule type="expression" priority="10">
      <formula>AF$4=""</formula>
    </cfRule>
  </conditionalFormatting>
  <conditionalFormatting sqref="AG4">
    <cfRule type="expression" dxfId="562" priority="7">
      <formula>AG$4=""</formula>
    </cfRule>
    <cfRule type="expression" priority="8">
      <formula>AG$4=""</formula>
    </cfRule>
  </conditionalFormatting>
  <conditionalFormatting sqref="AH4">
    <cfRule type="expression" dxfId="561" priority="5">
      <formula>AH$4=""</formula>
    </cfRule>
    <cfRule type="expression" priority="6">
      <formula>AH$4=""</formula>
    </cfRule>
  </conditionalFormatting>
  <conditionalFormatting sqref="AI4">
    <cfRule type="expression" dxfId="560" priority="3">
      <formula>AI$4=""</formula>
    </cfRule>
    <cfRule type="expression" priority="4">
      <formula>AI$4=""</formula>
    </cfRule>
  </conditionalFormatting>
  <conditionalFormatting sqref="AJ4">
    <cfRule type="expression" dxfId="559" priority="1">
      <formula>AJ$4=""</formula>
    </cfRule>
    <cfRule type="expression" priority="2">
      <formula>AJ$4=""</formula>
    </cfRule>
  </conditionalFormatting>
  <hyperlinks>
    <hyperlink ref="AG2:AL2" r:id="rId1" location="APPEL!A1" tooltip="INDEX" display="SEPTEMBRE " xr:uid="{00000000-0004-0000-0200-000000000000}"/>
  </hyperlinks>
  <printOptions horizontalCentered="1" verticalCentered="1"/>
  <pageMargins left="0.23622047244094491" right="0.23622047244094491" top="0.19685039370078741" bottom="0.19685039370078741" header="0.70866141732283472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theme="8" tint="0.39997558519241921"/>
  </sheetPr>
  <dimension ref="A1:AM39"/>
  <sheetViews>
    <sheetView showGridLines="0" showRowColHeaders="0" showZeros="0" showOutlineSymbols="0" zoomScale="130" zoomScaleNormal="130" workbookViewId="0">
      <pane xSplit="5" ySplit="5" topLeftCell="F6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U3" sqref="U3:AA3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39" width="11.42578125" style="9" hidden="1" customWidth="1"/>
    <col min="40" max="42" width="11.42578125" style="9" customWidth="1"/>
    <col min="43" max="46" width="3.5703125" style="9" customWidth="1"/>
    <col min="47" max="49" width="5" style="9" customWidth="1"/>
    <col min="50" max="60" width="11.42578125" style="9" customWidth="1"/>
    <col min="61" max="16384" width="11.42578125" style="9"/>
  </cols>
  <sheetData>
    <row r="1" spans="1:39" ht="9" customHeight="1" x14ac:dyDescent="0.3"/>
    <row r="2" spans="1:39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63</v>
      </c>
      <c r="AH2" s="239"/>
      <c r="AI2" s="239"/>
      <c r="AJ2" s="239"/>
      <c r="AK2" s="239"/>
      <c r="AL2" s="239"/>
      <c r="AM2" s="15"/>
    </row>
    <row r="3" spans="1:39" ht="16.5" customHeight="1" thickBot="1" x14ac:dyDescent="0.35">
      <c r="C3" s="240" t="s">
        <v>15</v>
      </c>
      <c r="F3" s="185"/>
      <c r="G3" s="185" t="s">
        <v>16</v>
      </c>
      <c r="H3" s="185" t="s">
        <v>17</v>
      </c>
      <c r="I3" s="185"/>
      <c r="J3" s="185" t="s">
        <v>18</v>
      </c>
      <c r="K3" s="185" t="s">
        <v>19</v>
      </c>
      <c r="L3" s="185"/>
      <c r="M3" s="185"/>
      <c r="N3" s="185" t="s">
        <v>16</v>
      </c>
      <c r="O3" s="185" t="s">
        <v>17</v>
      </c>
      <c r="P3" s="185"/>
      <c r="Q3" s="185" t="s">
        <v>18</v>
      </c>
      <c r="R3" s="185" t="s">
        <v>19</v>
      </c>
      <c r="S3" s="185"/>
      <c r="T3" s="185"/>
      <c r="U3" s="185" t="s">
        <v>16</v>
      </c>
      <c r="V3" s="185" t="s">
        <v>17</v>
      </c>
      <c r="W3" s="185"/>
      <c r="X3" s="185" t="s">
        <v>18</v>
      </c>
      <c r="Y3" s="185" t="s">
        <v>19</v>
      </c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233" t="s">
        <v>21</v>
      </c>
      <c r="AL3" s="13">
        <f>DATE(2011,11,1)</f>
        <v>40848</v>
      </c>
    </row>
    <row r="4" spans="1:39" ht="21" hidden="1" customHeight="1" thickBot="1" x14ac:dyDescent="0.35">
      <c r="C4" s="241"/>
      <c r="F4" s="19">
        <f t="shared" ref="F4:G4" si="0">IF(OR(F3="L",F3="M",F3="J",F3="V"),2,0)</f>
        <v>0</v>
      </c>
      <c r="G4" s="19">
        <f t="shared" si="0"/>
        <v>2</v>
      </c>
      <c r="H4" s="19">
        <f t="shared" ref="H4:I4" si="1">IF(OR(H3="L",H3="M",H3="J",H3="V"),2,0)</f>
        <v>2</v>
      </c>
      <c r="I4" s="19">
        <f t="shared" si="1"/>
        <v>0</v>
      </c>
      <c r="J4" s="19">
        <f t="shared" ref="J4:K4" si="2">IF(OR(J3="L",J3="M",J3="J",J3="V"),2,0)</f>
        <v>2</v>
      </c>
      <c r="K4" s="19">
        <f t="shared" si="2"/>
        <v>2</v>
      </c>
      <c r="L4" s="19">
        <f t="shared" ref="L4:M4" si="3">IF(OR(L3="L",L3="M",L3="J",L3="V"),2,0)</f>
        <v>0</v>
      </c>
      <c r="M4" s="19">
        <f t="shared" si="3"/>
        <v>0</v>
      </c>
      <c r="N4" s="19">
        <f t="shared" ref="N4:AJ4" si="4">IF(OR(N3="L",N3="M",N3="J",N3="V"),2,0)</f>
        <v>2</v>
      </c>
      <c r="O4" s="19">
        <f t="shared" si="4"/>
        <v>2</v>
      </c>
      <c r="P4" s="19">
        <f t="shared" si="4"/>
        <v>0</v>
      </c>
      <c r="Q4" s="19">
        <f t="shared" si="4"/>
        <v>2</v>
      </c>
      <c r="R4" s="19">
        <f t="shared" si="4"/>
        <v>2</v>
      </c>
      <c r="S4" s="19">
        <f t="shared" si="4"/>
        <v>0</v>
      </c>
      <c r="T4" s="19">
        <f t="shared" si="4"/>
        <v>0</v>
      </c>
      <c r="U4" s="19">
        <f t="shared" si="4"/>
        <v>2</v>
      </c>
      <c r="V4" s="19">
        <f t="shared" si="4"/>
        <v>2</v>
      </c>
      <c r="W4" s="19">
        <f t="shared" si="4"/>
        <v>0</v>
      </c>
      <c r="X4" s="19">
        <f t="shared" si="4"/>
        <v>2</v>
      </c>
      <c r="Y4" s="19">
        <f t="shared" si="4"/>
        <v>2</v>
      </c>
      <c r="Z4" s="19">
        <f t="shared" si="4"/>
        <v>0</v>
      </c>
      <c r="AA4" s="19">
        <f t="shared" si="4"/>
        <v>0</v>
      </c>
      <c r="AB4" s="19">
        <f t="shared" si="4"/>
        <v>0</v>
      </c>
      <c r="AC4" s="19">
        <f t="shared" si="4"/>
        <v>0</v>
      </c>
      <c r="AD4" s="19">
        <f t="shared" si="4"/>
        <v>0</v>
      </c>
      <c r="AE4" s="19">
        <f t="shared" si="4"/>
        <v>0</v>
      </c>
      <c r="AF4" s="19">
        <f t="shared" si="4"/>
        <v>0</v>
      </c>
      <c r="AG4" s="19">
        <f t="shared" si="4"/>
        <v>0</v>
      </c>
      <c r="AH4" s="19">
        <f t="shared" si="4"/>
        <v>0</v>
      </c>
      <c r="AI4" s="19">
        <f t="shared" si="4"/>
        <v>0</v>
      </c>
      <c r="AJ4" s="19">
        <f t="shared" si="4"/>
        <v>0</v>
      </c>
      <c r="AK4" s="234"/>
      <c r="AL4" s="20"/>
    </row>
    <row r="5" spans="1:39" ht="16.5" customHeight="1" thickBot="1" x14ac:dyDescent="0.35">
      <c r="C5" s="242"/>
      <c r="D5" s="21" t="s">
        <v>0</v>
      </c>
      <c r="E5" s="21"/>
      <c r="F5" s="23">
        <f t="shared" ref="F5:G5" si="5">E5+1</f>
        <v>1</v>
      </c>
      <c r="G5" s="23">
        <f t="shared" si="5"/>
        <v>2</v>
      </c>
      <c r="H5" s="23">
        <f t="shared" ref="H5:I5" si="6">G5+1</f>
        <v>3</v>
      </c>
      <c r="I5" s="23">
        <f t="shared" si="6"/>
        <v>4</v>
      </c>
      <c r="J5" s="23">
        <f t="shared" ref="J5:K5" si="7">I5+1</f>
        <v>5</v>
      </c>
      <c r="K5" s="23">
        <f t="shared" si="7"/>
        <v>6</v>
      </c>
      <c r="L5" s="23">
        <f t="shared" ref="L5:M5" si="8">K5+1</f>
        <v>7</v>
      </c>
      <c r="M5" s="23">
        <f t="shared" si="8"/>
        <v>8</v>
      </c>
      <c r="N5" s="23">
        <f t="shared" ref="N5:AJ5" si="9">M5+1</f>
        <v>9</v>
      </c>
      <c r="O5" s="23">
        <f t="shared" si="9"/>
        <v>10</v>
      </c>
      <c r="P5" s="23">
        <f t="shared" si="9"/>
        <v>11</v>
      </c>
      <c r="Q5" s="23">
        <f t="shared" si="9"/>
        <v>12</v>
      </c>
      <c r="R5" s="23">
        <f t="shared" si="9"/>
        <v>13</v>
      </c>
      <c r="S5" s="23">
        <f t="shared" si="9"/>
        <v>14</v>
      </c>
      <c r="T5" s="23">
        <f t="shared" si="9"/>
        <v>15</v>
      </c>
      <c r="U5" s="23">
        <f t="shared" si="9"/>
        <v>16</v>
      </c>
      <c r="V5" s="23">
        <f t="shared" si="9"/>
        <v>17</v>
      </c>
      <c r="W5" s="23">
        <f t="shared" si="9"/>
        <v>18</v>
      </c>
      <c r="X5" s="23">
        <f t="shared" si="9"/>
        <v>19</v>
      </c>
      <c r="Y5" s="23">
        <f t="shared" si="9"/>
        <v>20</v>
      </c>
      <c r="Z5" s="23">
        <f t="shared" si="9"/>
        <v>21</v>
      </c>
      <c r="AA5" s="23">
        <f t="shared" si="9"/>
        <v>22</v>
      </c>
      <c r="AB5" s="23">
        <f t="shared" si="9"/>
        <v>23</v>
      </c>
      <c r="AC5" s="23">
        <f t="shared" si="9"/>
        <v>24</v>
      </c>
      <c r="AD5" s="23">
        <f t="shared" si="9"/>
        <v>25</v>
      </c>
      <c r="AE5" s="23">
        <f t="shared" si="9"/>
        <v>26</v>
      </c>
      <c r="AF5" s="23">
        <f t="shared" si="9"/>
        <v>27</v>
      </c>
      <c r="AG5" s="23">
        <f t="shared" si="9"/>
        <v>28</v>
      </c>
      <c r="AH5" s="23">
        <f t="shared" si="9"/>
        <v>29</v>
      </c>
      <c r="AI5" s="23">
        <f t="shared" si="9"/>
        <v>30</v>
      </c>
      <c r="AJ5" s="23">
        <f t="shared" si="9"/>
        <v>31</v>
      </c>
      <c r="AK5" s="235"/>
      <c r="AL5" s="13">
        <f>DATE(2011,12,1)</f>
        <v>40878</v>
      </c>
    </row>
    <row r="6" spans="1:39" ht="15" customHeight="1" x14ac:dyDescent="0.3">
      <c r="B6" s="24">
        <v>1</v>
      </c>
      <c r="C6" s="211" t="str">
        <f>IF(Liste!B5="","",CONCATENATE(Liste!B5," ",Liste!C5))</f>
        <v>Nom1 Prénom1</v>
      </c>
      <c r="D6" s="198" t="s">
        <v>1</v>
      </c>
      <c r="E6" s="199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9"/>
      <c r="AL6" s="13">
        <f>DATE(2012,1,1)</f>
        <v>40909</v>
      </c>
    </row>
    <row r="7" spans="1:39" ht="15" customHeight="1" x14ac:dyDescent="0.3">
      <c r="B7" s="24">
        <f t="shared" ref="B7:B31" si="10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</row>
    <row r="8" spans="1:39" ht="15" customHeight="1" x14ac:dyDescent="0.3">
      <c r="B8" s="24">
        <f t="shared" si="10"/>
        <v>3</v>
      </c>
      <c r="C8" s="211" t="str">
        <f>IF(Liste!B7="","",CONCATENATE(Liste!B7," ",Liste!C7))</f>
        <v/>
      </c>
      <c r="D8" s="198" t="s">
        <v>2</v>
      </c>
      <c r="E8" s="199"/>
      <c r="F8" s="200"/>
      <c r="G8" s="200"/>
      <c r="H8" s="204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9"/>
      <c r="AL8" s="13">
        <f>DATE(2012,3,1)</f>
        <v>40969</v>
      </c>
    </row>
    <row r="9" spans="1:39" ht="15" customHeight="1" x14ac:dyDescent="0.3">
      <c r="B9" s="24">
        <f t="shared" si="10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39" ht="15" customHeight="1" x14ac:dyDescent="0.3">
      <c r="B10" s="24">
        <f t="shared" si="10"/>
        <v>5</v>
      </c>
      <c r="C10" s="211" t="str">
        <f>IF(Liste!B9="","",CONCATENATE(Liste!B9," ",Liste!C9))</f>
        <v/>
      </c>
      <c r="D10" s="198">
        <v>60</v>
      </c>
      <c r="E10" s="210" t="s">
        <v>4</v>
      </c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9"/>
      <c r="AL10" s="13">
        <f>DATE(2012,5,1)</f>
        <v>41030</v>
      </c>
    </row>
    <row r="11" spans="1:39" ht="15" customHeight="1" x14ac:dyDescent="0.3">
      <c r="B11" s="24">
        <f t="shared" si="10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39" ht="15" customHeight="1" x14ac:dyDescent="0.3">
      <c r="B12" s="24">
        <f t="shared" si="10"/>
        <v>7</v>
      </c>
      <c r="C12" s="208" t="str">
        <f>IF(Liste!B11="","",CONCATENATE(Liste!B11," ",Liste!C11))</f>
        <v/>
      </c>
      <c r="D12" s="198" t="s">
        <v>2</v>
      </c>
      <c r="E12" s="199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9"/>
      <c r="AL12" s="13">
        <f>DATE(2012,7,1)</f>
        <v>41091</v>
      </c>
    </row>
    <row r="13" spans="1:39" ht="15" customHeight="1" x14ac:dyDescent="0.3">
      <c r="B13" s="24">
        <f t="shared" si="10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39" ht="15" customHeight="1" x14ac:dyDescent="0.3">
      <c r="B14" s="24">
        <f t="shared" si="10"/>
        <v>9</v>
      </c>
      <c r="C14" s="208" t="str">
        <f>IF(Liste!B13="","",CONCATENATE(Liste!B13," ",Liste!C13))</f>
        <v/>
      </c>
      <c r="D14" s="198">
        <v>60</v>
      </c>
      <c r="E14" s="210" t="s">
        <v>7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9"/>
    </row>
    <row r="15" spans="1:39" ht="15" customHeight="1" x14ac:dyDescent="0.3">
      <c r="B15" s="24">
        <f t="shared" si="10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39" ht="15" customHeight="1" x14ac:dyDescent="0.3">
      <c r="B16" s="24">
        <f t="shared" si="10"/>
        <v>11</v>
      </c>
      <c r="C16" s="208" t="str">
        <f>IF(Liste!B15="","",CONCATENATE(Liste!B15," ",Liste!C15))</f>
        <v/>
      </c>
      <c r="D16" s="198" t="s">
        <v>2</v>
      </c>
      <c r="E16" s="199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9"/>
      <c r="AL16" s="9">
        <f>COUNTIF(F6:AJ35,"I")</f>
        <v>0</v>
      </c>
    </row>
    <row r="17" spans="2:38" ht="15" customHeight="1" x14ac:dyDescent="0.3">
      <c r="B17" s="24">
        <f t="shared" si="10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10"/>
        <v>13</v>
      </c>
      <c r="C18" s="208" t="str">
        <f>IF(Liste!B17="","",CONCATENATE(Liste!B17," ",Liste!C17))</f>
        <v/>
      </c>
      <c r="D18" s="198">
        <v>30</v>
      </c>
      <c r="E18" s="210" t="s">
        <v>9</v>
      </c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9"/>
    </row>
    <row r="19" spans="2:38" ht="15" customHeight="1" x14ac:dyDescent="0.3">
      <c r="B19" s="24">
        <f t="shared" si="10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10"/>
        <v>15</v>
      </c>
      <c r="C20" s="208" t="str">
        <f>IF(Liste!B19="","",CONCATENATE(Liste!B19," ",Liste!C19))</f>
        <v/>
      </c>
      <c r="D20" s="198" t="s">
        <v>2</v>
      </c>
      <c r="E20" s="199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9"/>
    </row>
    <row r="21" spans="2:38" ht="15" customHeight="1" x14ac:dyDescent="0.3">
      <c r="B21" s="24">
        <f t="shared" si="10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10"/>
        <v>17</v>
      </c>
      <c r="C22" s="208" t="str">
        <f>IF(Liste!B21="","",CONCATENATE(Liste!B21," ",Liste!C21))</f>
        <v/>
      </c>
      <c r="D22" s="198">
        <v>60</v>
      </c>
      <c r="E22" s="210" t="s">
        <v>10</v>
      </c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9"/>
    </row>
    <row r="23" spans="2:38" ht="15" customHeight="1" x14ac:dyDescent="0.3">
      <c r="B23" s="24">
        <f t="shared" si="10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10"/>
        <v>19</v>
      </c>
      <c r="C24" s="208" t="str">
        <f>IF(Liste!B23="","",CONCATENATE(Liste!B23," ",Liste!C23))</f>
        <v/>
      </c>
      <c r="D24" s="198">
        <v>60</v>
      </c>
      <c r="E24" s="210" t="s">
        <v>10</v>
      </c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9"/>
    </row>
    <row r="25" spans="2:38" ht="15" customHeight="1" x14ac:dyDescent="0.3">
      <c r="B25" s="24">
        <f t="shared" si="10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10"/>
        <v>21</v>
      </c>
      <c r="C26" s="208" t="str">
        <f>IF(Liste!B25="","",CONCATENATE(Liste!B25," ",Liste!C25))</f>
        <v/>
      </c>
      <c r="D26" s="198">
        <v>60</v>
      </c>
      <c r="E26" s="210" t="s">
        <v>10</v>
      </c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9"/>
    </row>
    <row r="27" spans="2:38" ht="15" customHeight="1" thickBot="1" x14ac:dyDescent="0.35">
      <c r="B27" s="24">
        <f t="shared" si="10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10"/>
        <v>23</v>
      </c>
      <c r="C28" s="208" t="str">
        <f>IF(Liste!B27="","",CONCATENATE(Liste!B27," ",Liste!C27))</f>
        <v/>
      </c>
      <c r="D28" s="198">
        <v>60</v>
      </c>
      <c r="E28" s="210" t="s">
        <v>10</v>
      </c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9"/>
    </row>
    <row r="29" spans="2:38" ht="15" customHeight="1" thickBot="1" x14ac:dyDescent="0.35">
      <c r="B29" s="24">
        <f t="shared" si="10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10"/>
        <v>25</v>
      </c>
      <c r="C30" s="208" t="str">
        <f>IF(Liste!B29="","",CONCATENATE(Liste!B29," ",Liste!C29))</f>
        <v/>
      </c>
      <c r="D30" s="198">
        <v>60</v>
      </c>
      <c r="E30" s="210" t="s">
        <v>10</v>
      </c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0"/>
      <c r="AJ30" s="200"/>
      <c r="AK30" s="209"/>
    </row>
    <row r="31" spans="2:38" s="30" customFormat="1" ht="15" customHeight="1" thickBot="1" x14ac:dyDescent="0.35">
      <c r="B31" s="24">
        <f t="shared" si="10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08" t="str">
        <f>IF(Liste!B31="","",CONCATENATE(Liste!B31," ",Liste!C31))</f>
        <v/>
      </c>
      <c r="D32" s="198">
        <v>60</v>
      </c>
      <c r="E32" s="210" t="s">
        <v>10</v>
      </c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9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08" t="str">
        <f>IF(Liste!B33="","",CONCATENATE(Liste!B33," ",Liste!C33))</f>
        <v/>
      </c>
      <c r="D34" s="198">
        <v>60</v>
      </c>
      <c r="E34" s="210" t="s">
        <v>10</v>
      </c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9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4"/>
      <c r="AG36" s="251">
        <f>2*AL15+AL16+AL17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24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8"/>
      <c r="AG37" s="251">
        <f>Q38-AG36</f>
        <v>48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48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4"/>
      <c r="AG38" s="252">
        <f>IF(Q38=0,"",AG37/Q38)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objects="1" scenarios="1" selectLockedCells="1"/>
  <mergeCells count="10">
    <mergeCell ref="C2:W2"/>
    <mergeCell ref="AG2:AL2"/>
    <mergeCell ref="Q37:S37"/>
    <mergeCell ref="Q38:S38"/>
    <mergeCell ref="C3:C5"/>
    <mergeCell ref="AK3:AK5"/>
    <mergeCell ref="Q36:S36"/>
    <mergeCell ref="AG36:AJ36"/>
    <mergeCell ref="AG37:AJ37"/>
    <mergeCell ref="AG38:AJ38"/>
  </mergeCells>
  <phoneticPr fontId="5" type="noConversion"/>
  <conditionalFormatting sqref="F3:F23 F25 F27 F29 F31 F33 F35">
    <cfRule type="expression" priority="158">
      <formula>F$4=OR("L","M","J","V")</formula>
    </cfRule>
  </conditionalFormatting>
  <conditionalFormatting sqref="F3:F23 F25 F27 F29 F31 F33 F35">
    <cfRule type="expression" dxfId="558" priority="153">
      <formula>F$3=""</formula>
    </cfRule>
  </conditionalFormatting>
  <conditionalFormatting sqref="G3:G23 G25 G27 G29 G31 G33 G35">
    <cfRule type="expression" priority="152">
      <formula>G$4=OR("L","M","J","V")</formula>
    </cfRule>
  </conditionalFormatting>
  <conditionalFormatting sqref="G3:G23 G25 G27 G29 G31 G33 G35">
    <cfRule type="expression" dxfId="557" priority="151">
      <formula>G$3=""</formula>
    </cfRule>
  </conditionalFormatting>
  <conditionalFormatting sqref="H3:H23 H25 H27 H29 H31 H33 H35">
    <cfRule type="expression" priority="150">
      <formula>H$4=OR("L","M","J","V")</formula>
    </cfRule>
  </conditionalFormatting>
  <conditionalFormatting sqref="H3:H23 H25 H27 H29 H31 H33 H35">
    <cfRule type="expression" dxfId="556" priority="149">
      <formula>H$3=""</formula>
    </cfRule>
  </conditionalFormatting>
  <conditionalFormatting sqref="I3:I23 I25 I27 I29 I31 I33 I35">
    <cfRule type="expression" priority="148">
      <formula>I$4=OR("L","M","J","V")</formula>
    </cfRule>
  </conditionalFormatting>
  <conditionalFormatting sqref="I3:I23 I25 I27 I29 I31 I33 I35">
    <cfRule type="expression" dxfId="555" priority="147">
      <formula>I$3=""</formula>
    </cfRule>
  </conditionalFormatting>
  <conditionalFormatting sqref="J3:J23 J25 J27 J29 J31 J33 J35">
    <cfRule type="expression" priority="146">
      <formula>J$4=OR("L","M","J","V")</formula>
    </cfRule>
  </conditionalFormatting>
  <conditionalFormatting sqref="J3:J23 J25 J27 J29 J31 J33 J35">
    <cfRule type="expression" dxfId="554" priority="145">
      <formula>J$3=""</formula>
    </cfRule>
  </conditionalFormatting>
  <conditionalFormatting sqref="K3:K23 K25 K27 K29 K31 K33 K35">
    <cfRule type="expression" priority="144">
      <formula>K$4=OR("L","M","J","V")</formula>
    </cfRule>
  </conditionalFormatting>
  <conditionalFormatting sqref="K3:K23 K25 K27 K29 K31 K33 K35">
    <cfRule type="expression" dxfId="553" priority="143">
      <formula>K$3=""</formula>
    </cfRule>
  </conditionalFormatting>
  <conditionalFormatting sqref="L3:L23 L25 L27 L29 L31 L33 L35">
    <cfRule type="expression" priority="142">
      <formula>L$4=OR("L","M","J","V")</formula>
    </cfRule>
  </conditionalFormatting>
  <conditionalFormatting sqref="L3:L23 L25 L27 L29 L31 L33 L35">
    <cfRule type="expression" dxfId="552" priority="141">
      <formula>L$3=""</formula>
    </cfRule>
  </conditionalFormatting>
  <conditionalFormatting sqref="M3:M23 M25 M27 M29 M31 M33 M35">
    <cfRule type="expression" priority="140">
      <formula>M$4=OR("L","M","J","V")</formula>
    </cfRule>
  </conditionalFormatting>
  <conditionalFormatting sqref="M3:M23 M25 M27 M29 M31 M33 M35">
    <cfRule type="expression" dxfId="551" priority="139">
      <formula>M$3=""</formula>
    </cfRule>
  </conditionalFormatting>
  <conditionalFormatting sqref="N4:AJ23 N25:AJ25 N27:AJ27 N29:AJ29 N31:AJ31 N33:AJ33 N35:AJ35 AB3:AJ3">
    <cfRule type="expression" priority="138">
      <formula>N$4=OR("L","M","J","V")</formula>
    </cfRule>
  </conditionalFormatting>
  <conditionalFormatting sqref="N4:AJ23 N25:AJ25 N27:AJ27 N29:AJ29 N31:AJ31 N33:AJ33 N35:AJ35 AB3:AJ3">
    <cfRule type="expression" dxfId="550" priority="137">
      <formula>N$3=""</formula>
    </cfRule>
  </conditionalFormatting>
  <conditionalFormatting sqref="F24">
    <cfRule type="expression" priority="136">
      <formula>F$4=OR("L","M","J","V")</formula>
    </cfRule>
  </conditionalFormatting>
  <conditionalFormatting sqref="F24">
    <cfRule type="expression" dxfId="549" priority="135">
      <formula>F$3=""</formula>
    </cfRule>
  </conditionalFormatting>
  <conditionalFormatting sqref="G24">
    <cfRule type="expression" priority="134">
      <formula>G$4=OR("L","M","J","V")</formula>
    </cfRule>
  </conditionalFormatting>
  <conditionalFormatting sqref="G24">
    <cfRule type="expression" dxfId="548" priority="133">
      <formula>G$3=""</formula>
    </cfRule>
  </conditionalFormatting>
  <conditionalFormatting sqref="H24">
    <cfRule type="expression" priority="132">
      <formula>H$4=OR("L","M","J","V")</formula>
    </cfRule>
  </conditionalFormatting>
  <conditionalFormatting sqref="H24">
    <cfRule type="expression" dxfId="547" priority="131">
      <formula>H$3=""</formula>
    </cfRule>
  </conditionalFormatting>
  <conditionalFormatting sqref="I24">
    <cfRule type="expression" priority="130">
      <formula>I$4=OR("L","M","J","V")</formula>
    </cfRule>
  </conditionalFormatting>
  <conditionalFormatting sqref="I24">
    <cfRule type="expression" dxfId="546" priority="129">
      <formula>I$3=""</formula>
    </cfRule>
  </conditionalFormatting>
  <conditionalFormatting sqref="J24">
    <cfRule type="expression" priority="128">
      <formula>J$4=OR("L","M","J","V")</formula>
    </cfRule>
  </conditionalFormatting>
  <conditionalFormatting sqref="J24">
    <cfRule type="expression" dxfId="545" priority="127">
      <formula>J$3=""</formula>
    </cfRule>
  </conditionalFormatting>
  <conditionalFormatting sqref="K24">
    <cfRule type="expression" priority="126">
      <formula>K$4=OR("L","M","J","V")</formula>
    </cfRule>
  </conditionalFormatting>
  <conditionalFormatting sqref="K24">
    <cfRule type="expression" dxfId="544" priority="125">
      <formula>K$3=""</formula>
    </cfRule>
  </conditionalFormatting>
  <conditionalFormatting sqref="L24">
    <cfRule type="expression" priority="124">
      <formula>L$4=OR("L","M","J","V")</formula>
    </cfRule>
  </conditionalFormatting>
  <conditionalFormatting sqref="L24">
    <cfRule type="expression" dxfId="543" priority="123">
      <formula>L$3=""</formula>
    </cfRule>
  </conditionalFormatting>
  <conditionalFormatting sqref="M24">
    <cfRule type="expression" priority="122">
      <formula>M$4=OR("L","M","J","V")</formula>
    </cfRule>
  </conditionalFormatting>
  <conditionalFormatting sqref="M24">
    <cfRule type="expression" dxfId="542" priority="121">
      <formula>M$3=""</formula>
    </cfRule>
  </conditionalFormatting>
  <conditionalFormatting sqref="N24:AJ24">
    <cfRule type="expression" priority="120">
      <formula>N$4=OR("L","M","J","V")</formula>
    </cfRule>
  </conditionalFormatting>
  <conditionalFormatting sqref="N24:AJ24">
    <cfRule type="expression" dxfId="541" priority="119">
      <formula>N$3=""</formula>
    </cfRule>
  </conditionalFormatting>
  <conditionalFormatting sqref="F26">
    <cfRule type="expression" priority="118">
      <formula>F$4=OR("L","M","J","V")</formula>
    </cfRule>
  </conditionalFormatting>
  <conditionalFormatting sqref="F26">
    <cfRule type="expression" dxfId="540" priority="117">
      <formula>F$3=""</formula>
    </cfRule>
  </conditionalFormatting>
  <conditionalFormatting sqref="G26">
    <cfRule type="expression" priority="116">
      <formula>G$4=OR("L","M","J","V")</formula>
    </cfRule>
  </conditionalFormatting>
  <conditionalFormatting sqref="G26">
    <cfRule type="expression" dxfId="539" priority="115">
      <formula>G$3=""</formula>
    </cfRule>
  </conditionalFormatting>
  <conditionalFormatting sqref="H26">
    <cfRule type="expression" priority="114">
      <formula>H$4=OR("L","M","J","V")</formula>
    </cfRule>
  </conditionalFormatting>
  <conditionalFormatting sqref="H26">
    <cfRule type="expression" dxfId="538" priority="113">
      <formula>H$3=""</formula>
    </cfRule>
  </conditionalFormatting>
  <conditionalFormatting sqref="I26">
    <cfRule type="expression" priority="112">
      <formula>I$4=OR("L","M","J","V")</formula>
    </cfRule>
  </conditionalFormatting>
  <conditionalFormatting sqref="I26">
    <cfRule type="expression" dxfId="537" priority="111">
      <formula>I$3=""</formula>
    </cfRule>
  </conditionalFormatting>
  <conditionalFormatting sqref="J26">
    <cfRule type="expression" priority="110">
      <formula>J$4=OR("L","M","J","V")</formula>
    </cfRule>
  </conditionalFormatting>
  <conditionalFormatting sqref="J26">
    <cfRule type="expression" dxfId="536" priority="109">
      <formula>J$3=""</formula>
    </cfRule>
  </conditionalFormatting>
  <conditionalFormatting sqref="K26">
    <cfRule type="expression" priority="108">
      <formula>K$4=OR("L","M","J","V")</formula>
    </cfRule>
  </conditionalFormatting>
  <conditionalFormatting sqref="K26">
    <cfRule type="expression" dxfId="535" priority="107">
      <formula>K$3=""</formula>
    </cfRule>
  </conditionalFormatting>
  <conditionalFormatting sqref="L26">
    <cfRule type="expression" priority="106">
      <formula>L$4=OR("L","M","J","V")</formula>
    </cfRule>
  </conditionalFormatting>
  <conditionalFormatting sqref="L26">
    <cfRule type="expression" dxfId="534" priority="105">
      <formula>L$3=""</formula>
    </cfRule>
  </conditionalFormatting>
  <conditionalFormatting sqref="M26">
    <cfRule type="expression" priority="104">
      <formula>M$4=OR("L","M","J","V")</formula>
    </cfRule>
  </conditionalFormatting>
  <conditionalFormatting sqref="M26">
    <cfRule type="expression" dxfId="533" priority="103">
      <formula>M$3=""</formula>
    </cfRule>
  </conditionalFormatting>
  <conditionalFormatting sqref="N26:AJ26">
    <cfRule type="expression" priority="102">
      <formula>N$4=OR("L","M","J","V")</formula>
    </cfRule>
  </conditionalFormatting>
  <conditionalFormatting sqref="N26:AJ26">
    <cfRule type="expression" dxfId="532" priority="101">
      <formula>N$3=""</formula>
    </cfRule>
  </conditionalFormatting>
  <conditionalFormatting sqref="F28">
    <cfRule type="expression" priority="100">
      <formula>F$4=OR("L","M","J","V")</formula>
    </cfRule>
  </conditionalFormatting>
  <conditionalFormatting sqref="F28">
    <cfRule type="expression" dxfId="531" priority="99">
      <formula>F$3=""</formula>
    </cfRule>
  </conditionalFormatting>
  <conditionalFormatting sqref="G28">
    <cfRule type="expression" priority="98">
      <formula>G$4=OR("L","M","J","V")</formula>
    </cfRule>
  </conditionalFormatting>
  <conditionalFormatting sqref="G28">
    <cfRule type="expression" dxfId="530" priority="97">
      <formula>G$3=""</formula>
    </cfRule>
  </conditionalFormatting>
  <conditionalFormatting sqref="H28">
    <cfRule type="expression" priority="96">
      <formula>H$4=OR("L","M","J","V")</formula>
    </cfRule>
  </conditionalFormatting>
  <conditionalFormatting sqref="H28">
    <cfRule type="expression" dxfId="529" priority="95">
      <formula>H$3=""</formula>
    </cfRule>
  </conditionalFormatting>
  <conditionalFormatting sqref="I28">
    <cfRule type="expression" priority="94">
      <formula>I$4=OR("L","M","J","V")</formula>
    </cfRule>
  </conditionalFormatting>
  <conditionalFormatting sqref="I28">
    <cfRule type="expression" dxfId="528" priority="93">
      <formula>I$3=""</formula>
    </cfRule>
  </conditionalFormatting>
  <conditionalFormatting sqref="J28">
    <cfRule type="expression" priority="92">
      <formula>J$4=OR("L","M","J","V")</formula>
    </cfRule>
  </conditionalFormatting>
  <conditionalFormatting sqref="J28">
    <cfRule type="expression" dxfId="527" priority="91">
      <formula>J$3=""</formula>
    </cfRule>
  </conditionalFormatting>
  <conditionalFormatting sqref="K28">
    <cfRule type="expression" priority="90">
      <formula>K$4=OR("L","M","J","V")</formula>
    </cfRule>
  </conditionalFormatting>
  <conditionalFormatting sqref="K28">
    <cfRule type="expression" dxfId="526" priority="89">
      <formula>K$3=""</formula>
    </cfRule>
  </conditionalFormatting>
  <conditionalFormatting sqref="L28">
    <cfRule type="expression" priority="88">
      <formula>L$4=OR("L","M","J","V")</formula>
    </cfRule>
  </conditionalFormatting>
  <conditionalFormatting sqref="L28">
    <cfRule type="expression" dxfId="525" priority="87">
      <formula>L$3=""</formula>
    </cfRule>
  </conditionalFormatting>
  <conditionalFormatting sqref="M28">
    <cfRule type="expression" priority="86">
      <formula>M$4=OR("L","M","J","V")</formula>
    </cfRule>
  </conditionalFormatting>
  <conditionalFormatting sqref="M28">
    <cfRule type="expression" dxfId="524" priority="85">
      <formula>M$3=""</formula>
    </cfRule>
  </conditionalFormatting>
  <conditionalFormatting sqref="N28:AJ28">
    <cfRule type="expression" priority="84">
      <formula>N$4=OR("L","M","J","V")</formula>
    </cfRule>
  </conditionalFormatting>
  <conditionalFormatting sqref="N28:AJ28">
    <cfRule type="expression" dxfId="523" priority="83">
      <formula>N$3=""</formula>
    </cfRule>
  </conditionalFormatting>
  <conditionalFormatting sqref="F30">
    <cfRule type="expression" priority="82">
      <formula>F$4=OR("L","M","J","V")</formula>
    </cfRule>
  </conditionalFormatting>
  <conditionalFormatting sqref="F30">
    <cfRule type="expression" dxfId="522" priority="81">
      <formula>F$3=""</formula>
    </cfRule>
  </conditionalFormatting>
  <conditionalFormatting sqref="G30">
    <cfRule type="expression" priority="80">
      <formula>G$4=OR("L","M","J","V")</formula>
    </cfRule>
  </conditionalFormatting>
  <conditionalFormatting sqref="G30">
    <cfRule type="expression" dxfId="521" priority="79">
      <formula>G$3=""</formula>
    </cfRule>
  </conditionalFormatting>
  <conditionalFormatting sqref="H30">
    <cfRule type="expression" priority="78">
      <formula>H$4=OR("L","M","J","V")</formula>
    </cfRule>
  </conditionalFormatting>
  <conditionalFormatting sqref="H30">
    <cfRule type="expression" dxfId="520" priority="77">
      <formula>H$3=""</formula>
    </cfRule>
  </conditionalFormatting>
  <conditionalFormatting sqref="I30">
    <cfRule type="expression" priority="76">
      <formula>I$4=OR("L","M","J","V")</formula>
    </cfRule>
  </conditionalFormatting>
  <conditionalFormatting sqref="I30">
    <cfRule type="expression" dxfId="519" priority="75">
      <formula>I$3=""</formula>
    </cfRule>
  </conditionalFormatting>
  <conditionalFormatting sqref="J30">
    <cfRule type="expression" priority="74">
      <formula>J$4=OR("L","M","J","V")</formula>
    </cfRule>
  </conditionalFormatting>
  <conditionalFormatting sqref="J30">
    <cfRule type="expression" dxfId="518" priority="73">
      <formula>J$3=""</formula>
    </cfRule>
  </conditionalFormatting>
  <conditionalFormatting sqref="K30">
    <cfRule type="expression" priority="72">
      <formula>K$4=OR("L","M","J","V")</formula>
    </cfRule>
  </conditionalFormatting>
  <conditionalFormatting sqref="K30">
    <cfRule type="expression" dxfId="517" priority="71">
      <formula>K$3=""</formula>
    </cfRule>
  </conditionalFormatting>
  <conditionalFormatting sqref="L30">
    <cfRule type="expression" priority="70">
      <formula>L$4=OR("L","M","J","V")</formula>
    </cfRule>
  </conditionalFormatting>
  <conditionalFormatting sqref="L30">
    <cfRule type="expression" dxfId="516" priority="69">
      <formula>L$3=""</formula>
    </cfRule>
  </conditionalFormatting>
  <conditionalFormatting sqref="M30">
    <cfRule type="expression" priority="68">
      <formula>M$4=OR("L","M","J","V")</formula>
    </cfRule>
  </conditionalFormatting>
  <conditionalFormatting sqref="M30">
    <cfRule type="expression" dxfId="515" priority="67">
      <formula>M$3=""</formula>
    </cfRule>
  </conditionalFormatting>
  <conditionalFormatting sqref="N30:AJ30">
    <cfRule type="expression" priority="66">
      <formula>N$4=OR("L","M","J","V")</formula>
    </cfRule>
  </conditionalFormatting>
  <conditionalFormatting sqref="N30:AJ30">
    <cfRule type="expression" dxfId="514" priority="65">
      <formula>N$3=""</formula>
    </cfRule>
  </conditionalFormatting>
  <conditionalFormatting sqref="F32">
    <cfRule type="expression" priority="64">
      <formula>F$4=OR("L","M","J","V")</formula>
    </cfRule>
  </conditionalFormatting>
  <conditionalFormatting sqref="F32">
    <cfRule type="expression" dxfId="513" priority="63">
      <formula>F$3=""</formula>
    </cfRule>
  </conditionalFormatting>
  <conditionalFormatting sqref="G32">
    <cfRule type="expression" priority="62">
      <formula>G$4=OR("L","M","J","V")</formula>
    </cfRule>
  </conditionalFormatting>
  <conditionalFormatting sqref="G32">
    <cfRule type="expression" dxfId="512" priority="61">
      <formula>G$3=""</formula>
    </cfRule>
  </conditionalFormatting>
  <conditionalFormatting sqref="H32">
    <cfRule type="expression" priority="60">
      <formula>H$4=OR("L","M","J","V")</formula>
    </cfRule>
  </conditionalFormatting>
  <conditionalFormatting sqref="H32">
    <cfRule type="expression" dxfId="511" priority="59">
      <formula>H$3=""</formula>
    </cfRule>
  </conditionalFormatting>
  <conditionalFormatting sqref="I32">
    <cfRule type="expression" priority="58">
      <formula>I$4=OR("L","M","J","V")</formula>
    </cfRule>
  </conditionalFormatting>
  <conditionalFormatting sqref="I32">
    <cfRule type="expression" dxfId="510" priority="57">
      <formula>I$3=""</formula>
    </cfRule>
  </conditionalFormatting>
  <conditionalFormatting sqref="J32">
    <cfRule type="expression" priority="56">
      <formula>J$4=OR("L","M","J","V")</formula>
    </cfRule>
  </conditionalFormatting>
  <conditionalFormatting sqref="J32">
    <cfRule type="expression" dxfId="509" priority="55">
      <formula>J$3=""</formula>
    </cfRule>
  </conditionalFormatting>
  <conditionalFormatting sqref="K32">
    <cfRule type="expression" priority="54">
      <formula>K$4=OR("L","M","J","V")</formula>
    </cfRule>
  </conditionalFormatting>
  <conditionalFormatting sqref="K32">
    <cfRule type="expression" dxfId="508" priority="53">
      <formula>K$3=""</formula>
    </cfRule>
  </conditionalFormatting>
  <conditionalFormatting sqref="L32">
    <cfRule type="expression" priority="52">
      <formula>L$4=OR("L","M","J","V")</formula>
    </cfRule>
  </conditionalFormatting>
  <conditionalFormatting sqref="L32">
    <cfRule type="expression" dxfId="507" priority="51">
      <formula>L$3=""</formula>
    </cfRule>
  </conditionalFormatting>
  <conditionalFormatting sqref="M32">
    <cfRule type="expression" priority="50">
      <formula>M$4=OR("L","M","J","V")</formula>
    </cfRule>
  </conditionalFormatting>
  <conditionalFormatting sqref="M32">
    <cfRule type="expression" dxfId="506" priority="49">
      <formula>M$3=""</formula>
    </cfRule>
  </conditionalFormatting>
  <conditionalFormatting sqref="N32:AJ32">
    <cfRule type="expression" priority="48">
      <formula>N$4=OR("L","M","J","V")</formula>
    </cfRule>
  </conditionalFormatting>
  <conditionalFormatting sqref="N32:AJ32">
    <cfRule type="expression" dxfId="505" priority="47">
      <formula>N$3=""</formula>
    </cfRule>
  </conditionalFormatting>
  <conditionalFormatting sqref="F34">
    <cfRule type="expression" priority="46">
      <formula>F$4=OR("L","M","J","V")</formula>
    </cfRule>
  </conditionalFormatting>
  <conditionalFormatting sqref="F34">
    <cfRule type="expression" dxfId="504" priority="45">
      <formula>F$3=""</formula>
    </cfRule>
  </conditionalFormatting>
  <conditionalFormatting sqref="G34">
    <cfRule type="expression" priority="44">
      <formula>G$4=OR("L","M","J","V")</formula>
    </cfRule>
  </conditionalFormatting>
  <conditionalFormatting sqref="G34">
    <cfRule type="expression" dxfId="503" priority="43">
      <formula>G$3=""</formula>
    </cfRule>
  </conditionalFormatting>
  <conditionalFormatting sqref="H34">
    <cfRule type="expression" priority="42">
      <formula>H$4=OR("L","M","J","V")</formula>
    </cfRule>
  </conditionalFormatting>
  <conditionalFormatting sqref="H34">
    <cfRule type="expression" dxfId="502" priority="41">
      <formula>H$3=""</formula>
    </cfRule>
  </conditionalFormatting>
  <conditionalFormatting sqref="I34">
    <cfRule type="expression" priority="40">
      <formula>I$4=OR("L","M","J","V")</formula>
    </cfRule>
  </conditionalFormatting>
  <conditionalFormatting sqref="I34">
    <cfRule type="expression" dxfId="501" priority="39">
      <formula>I$3=""</formula>
    </cfRule>
  </conditionalFormatting>
  <conditionalFormatting sqref="J34">
    <cfRule type="expression" priority="38">
      <formula>J$4=OR("L","M","J","V")</formula>
    </cfRule>
  </conditionalFormatting>
  <conditionalFormatting sqref="J34">
    <cfRule type="expression" dxfId="500" priority="37">
      <formula>J$3=""</formula>
    </cfRule>
  </conditionalFormatting>
  <conditionalFormatting sqref="K34">
    <cfRule type="expression" priority="36">
      <formula>K$4=OR("L","M","J","V")</formula>
    </cfRule>
  </conditionalFormatting>
  <conditionalFormatting sqref="K34">
    <cfRule type="expression" dxfId="499" priority="35">
      <formula>K$3=""</formula>
    </cfRule>
  </conditionalFormatting>
  <conditionalFormatting sqref="L34">
    <cfRule type="expression" priority="34">
      <formula>L$4=OR("L","M","J","V")</formula>
    </cfRule>
  </conditionalFormatting>
  <conditionalFormatting sqref="L34">
    <cfRule type="expression" dxfId="498" priority="33">
      <formula>L$3=""</formula>
    </cfRule>
  </conditionalFormatting>
  <conditionalFormatting sqref="M34">
    <cfRule type="expression" priority="32">
      <formula>M$4=OR("L","M","J","V")</formula>
    </cfRule>
  </conditionalFormatting>
  <conditionalFormatting sqref="M34">
    <cfRule type="expression" dxfId="497" priority="31">
      <formula>M$3=""</formula>
    </cfRule>
  </conditionalFormatting>
  <conditionalFormatting sqref="N34:AJ34">
    <cfRule type="expression" priority="30">
      <formula>N$4=OR("L","M","J","V")</formula>
    </cfRule>
  </conditionalFormatting>
  <conditionalFormatting sqref="N34:AJ34">
    <cfRule type="expression" dxfId="496" priority="29">
      <formula>N$3=""</formula>
    </cfRule>
  </conditionalFormatting>
  <conditionalFormatting sqref="N3">
    <cfRule type="expression" priority="28">
      <formula>N$4=OR("L","M","J","V")</formula>
    </cfRule>
  </conditionalFormatting>
  <conditionalFormatting sqref="N3">
    <cfRule type="expression" dxfId="495" priority="27">
      <formula>N$3=""</formula>
    </cfRule>
  </conditionalFormatting>
  <conditionalFormatting sqref="O3">
    <cfRule type="expression" priority="26">
      <formula>O$4=OR("L","M","J","V")</formula>
    </cfRule>
  </conditionalFormatting>
  <conditionalFormatting sqref="O3">
    <cfRule type="expression" dxfId="494" priority="25">
      <formula>O$3=""</formula>
    </cfRule>
  </conditionalFormatting>
  <conditionalFormatting sqref="P3">
    <cfRule type="expression" priority="24">
      <formula>P$4=OR("L","M","J","V")</formula>
    </cfRule>
  </conditionalFormatting>
  <conditionalFormatting sqref="P3">
    <cfRule type="expression" dxfId="493" priority="23">
      <formula>P$3=""</formula>
    </cfRule>
  </conditionalFormatting>
  <conditionalFormatting sqref="Q3">
    <cfRule type="expression" priority="22">
      <formula>Q$4=OR("L","M","J","V")</formula>
    </cfRule>
  </conditionalFormatting>
  <conditionalFormatting sqref="Q3">
    <cfRule type="expression" dxfId="492" priority="21">
      <formula>Q$3=""</formula>
    </cfRule>
  </conditionalFormatting>
  <conditionalFormatting sqref="R3">
    <cfRule type="expression" priority="20">
      <formula>R$4=OR("L","M","J","V")</formula>
    </cfRule>
  </conditionalFormatting>
  <conditionalFormatting sqref="R3">
    <cfRule type="expression" dxfId="491" priority="19">
      <formula>R$3=""</formula>
    </cfRule>
  </conditionalFormatting>
  <conditionalFormatting sqref="S3">
    <cfRule type="expression" priority="18">
      <formula>S$4=OR("L","M","J","V")</formula>
    </cfRule>
  </conditionalFormatting>
  <conditionalFormatting sqref="S3">
    <cfRule type="expression" dxfId="490" priority="17">
      <formula>S$3=""</formula>
    </cfRule>
  </conditionalFormatting>
  <conditionalFormatting sqref="T3">
    <cfRule type="expression" priority="16">
      <formula>T$4=OR("L","M","J","V")</formula>
    </cfRule>
  </conditionalFormatting>
  <conditionalFormatting sqref="T3">
    <cfRule type="expression" dxfId="489" priority="15">
      <formula>T$3=""</formula>
    </cfRule>
  </conditionalFormatting>
  <conditionalFormatting sqref="U3">
    <cfRule type="expression" priority="14">
      <formula>U$4=OR("L","M","J","V")</formula>
    </cfRule>
  </conditionalFormatting>
  <conditionalFormatting sqref="U3">
    <cfRule type="expression" dxfId="488" priority="13">
      <formula>U$3=""</formula>
    </cfRule>
  </conditionalFormatting>
  <conditionalFormatting sqref="V3">
    <cfRule type="expression" priority="12">
      <formula>V$4=OR("L","M","J","V")</formula>
    </cfRule>
  </conditionalFormatting>
  <conditionalFormatting sqref="V3">
    <cfRule type="expression" dxfId="487" priority="11">
      <formula>V$3=""</formula>
    </cfRule>
  </conditionalFormatting>
  <conditionalFormatting sqref="W3">
    <cfRule type="expression" priority="10">
      <formula>W$4=OR("L","M","J","V")</formula>
    </cfRule>
  </conditionalFormatting>
  <conditionalFormatting sqref="W3">
    <cfRule type="expression" dxfId="486" priority="9">
      <formula>W$3=""</formula>
    </cfRule>
  </conditionalFormatting>
  <conditionalFormatting sqref="X3">
    <cfRule type="expression" priority="8">
      <formula>X$4=OR("L","M","J","V")</formula>
    </cfRule>
  </conditionalFormatting>
  <conditionalFormatting sqref="X3">
    <cfRule type="expression" dxfId="485" priority="7">
      <formula>X$3=""</formula>
    </cfRule>
  </conditionalFormatting>
  <conditionalFormatting sqref="Y3">
    <cfRule type="expression" priority="6">
      <formula>Y$4=OR("L","M","J","V")</formula>
    </cfRule>
  </conditionalFormatting>
  <conditionalFormatting sqref="Y3">
    <cfRule type="expression" dxfId="484" priority="5">
      <formula>Y$3=""</formula>
    </cfRule>
  </conditionalFormatting>
  <conditionalFormatting sqref="Z3">
    <cfRule type="expression" priority="4">
      <formula>Z$4=OR("L","M","J","V")</formula>
    </cfRule>
  </conditionalFormatting>
  <conditionalFormatting sqref="Z3">
    <cfRule type="expression" dxfId="483" priority="3">
      <formula>Z$3=""</formula>
    </cfRule>
  </conditionalFormatting>
  <conditionalFormatting sqref="AA3">
    <cfRule type="expression" priority="2">
      <formula>AA$4=OR("L","M","J","V")</formula>
    </cfRule>
  </conditionalFormatting>
  <conditionalFormatting sqref="AA3">
    <cfRule type="expression" dxfId="482" priority="1">
      <formula>AA$3=""</formula>
    </cfRule>
  </conditionalFormatting>
  <hyperlinks>
    <hyperlink ref="AG2:AL2" r:id="rId1" location="APPEL!A1" tooltip="OCTOBRE" display="OCTOBRE" xr:uid="{00000000-0004-0000-0300-000000000000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AV40"/>
  <sheetViews>
    <sheetView showGridLines="0" showRowColHeaders="0" showZeros="0" showOutlineSymbols="0" zoomScale="115" zoomScaleNormal="115" workbookViewId="0">
      <pane xSplit="5" ySplit="6" topLeftCell="F7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F7" sqref="F7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35" width="2.85546875" style="9" customWidth="1"/>
    <col min="36" max="37" width="2.85546875" style="9" hidden="1" customWidth="1"/>
    <col min="38" max="38" width="26.85546875" style="9" customWidth="1"/>
    <col min="39" max="39" width="32.85546875" style="9" hidden="1" customWidth="1"/>
    <col min="40" max="43" width="11.42578125" style="9" customWidth="1"/>
    <col min="44" max="47" width="3.5703125" style="9" hidden="1" customWidth="1"/>
    <col min="48" max="48" width="5" style="9" hidden="1" customWidth="1"/>
    <col min="49" max="50" width="5" style="9" customWidth="1"/>
    <col min="51" max="16384" width="11.42578125" style="9"/>
  </cols>
  <sheetData>
    <row r="1" spans="1:48" ht="9" customHeight="1" x14ac:dyDescent="0.3"/>
    <row r="2" spans="1:48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28</v>
      </c>
      <c r="AH2" s="239"/>
      <c r="AI2" s="239"/>
      <c r="AJ2" s="239"/>
      <c r="AK2" s="239"/>
      <c r="AL2" s="239"/>
      <c r="AM2" s="13">
        <f>DATE(2011,9,1)</f>
        <v>40787</v>
      </c>
      <c r="AR2" s="9" t="s">
        <v>16</v>
      </c>
      <c r="AS2" s="9" t="s">
        <v>17</v>
      </c>
      <c r="AU2" s="9" t="s">
        <v>18</v>
      </c>
      <c r="AV2" s="9" t="s">
        <v>19</v>
      </c>
    </row>
    <row r="3" spans="1:48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3">
        <f>DATE(2011,10,1)</f>
        <v>40817</v>
      </c>
      <c r="AN3" s="15"/>
    </row>
    <row r="4" spans="1:48" ht="16.5" customHeight="1" thickBot="1" x14ac:dyDescent="0.35">
      <c r="C4" s="240" t="s">
        <v>15</v>
      </c>
      <c r="F4" s="185"/>
      <c r="G4" s="185"/>
      <c r="H4" s="185"/>
      <c r="I4" s="185"/>
      <c r="J4" s="185"/>
      <c r="K4" s="185" t="s">
        <v>16</v>
      </c>
      <c r="L4" s="185" t="s">
        <v>17</v>
      </c>
      <c r="M4" s="185"/>
      <c r="N4" s="185" t="s">
        <v>18</v>
      </c>
      <c r="O4" s="185" t="s">
        <v>19</v>
      </c>
      <c r="P4" s="185"/>
      <c r="Q4" s="185"/>
      <c r="R4" s="185" t="s">
        <v>16</v>
      </c>
      <c r="S4" s="185" t="s">
        <v>17</v>
      </c>
      <c r="T4" s="185"/>
      <c r="U4" s="185" t="s">
        <v>18</v>
      </c>
      <c r="V4" s="185" t="s">
        <v>19</v>
      </c>
      <c r="W4" s="185"/>
      <c r="X4" s="185"/>
      <c r="Y4" s="185" t="s">
        <v>16</v>
      </c>
      <c r="Z4" s="185" t="s">
        <v>17</v>
      </c>
      <c r="AA4" s="185"/>
      <c r="AB4" s="185" t="s">
        <v>18</v>
      </c>
      <c r="AC4" s="185" t="s">
        <v>19</v>
      </c>
      <c r="AD4" s="185"/>
      <c r="AE4" s="185"/>
      <c r="AF4" s="185" t="s">
        <v>16</v>
      </c>
      <c r="AG4" s="185" t="s">
        <v>17</v>
      </c>
      <c r="AH4" s="185"/>
      <c r="AI4" s="185" t="s">
        <v>18</v>
      </c>
      <c r="AJ4" s="17" t="s">
        <v>2</v>
      </c>
      <c r="AK4" s="16"/>
      <c r="AL4" s="233" t="s">
        <v>21</v>
      </c>
      <c r="AM4" s="13">
        <f>DATE(2011,11,1)</f>
        <v>40848</v>
      </c>
    </row>
    <row r="5" spans="1:48" ht="20.45" hidden="1" customHeight="1" thickBot="1" x14ac:dyDescent="0.35">
      <c r="C5" s="241"/>
      <c r="F5" s="19">
        <f t="shared" ref="F5:AK5" si="0">IF(OR(F4="L",F4="M",F4="J",F4="V"),2,0)</f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  <c r="K5" s="19">
        <f t="shared" si="0"/>
        <v>2</v>
      </c>
      <c r="L5" s="19">
        <f t="shared" si="0"/>
        <v>2</v>
      </c>
      <c r="M5" s="19">
        <f t="shared" si="0"/>
        <v>0</v>
      </c>
      <c r="N5" s="19">
        <f t="shared" si="0"/>
        <v>2</v>
      </c>
      <c r="O5" s="19">
        <f t="shared" si="0"/>
        <v>2</v>
      </c>
      <c r="P5" s="19">
        <f t="shared" si="0"/>
        <v>0</v>
      </c>
      <c r="Q5" s="19">
        <f t="shared" si="0"/>
        <v>0</v>
      </c>
      <c r="R5" s="19">
        <f t="shared" si="0"/>
        <v>2</v>
      </c>
      <c r="S5" s="19">
        <f t="shared" si="0"/>
        <v>2</v>
      </c>
      <c r="T5" s="19">
        <f t="shared" si="0"/>
        <v>0</v>
      </c>
      <c r="U5" s="19">
        <f t="shared" si="0"/>
        <v>2</v>
      </c>
      <c r="V5" s="19">
        <f t="shared" si="0"/>
        <v>2</v>
      </c>
      <c r="W5" s="19">
        <f t="shared" si="0"/>
        <v>0</v>
      </c>
      <c r="X5" s="19">
        <f t="shared" si="0"/>
        <v>0</v>
      </c>
      <c r="Y5" s="19">
        <f t="shared" si="0"/>
        <v>2</v>
      </c>
      <c r="Z5" s="19">
        <f t="shared" si="0"/>
        <v>2</v>
      </c>
      <c r="AA5" s="19">
        <f t="shared" si="0"/>
        <v>0</v>
      </c>
      <c r="AB5" s="19">
        <f t="shared" si="0"/>
        <v>2</v>
      </c>
      <c r="AC5" s="19">
        <f t="shared" si="0"/>
        <v>2</v>
      </c>
      <c r="AD5" s="19">
        <f t="shared" si="0"/>
        <v>0</v>
      </c>
      <c r="AE5" s="19">
        <f t="shared" si="0"/>
        <v>0</v>
      </c>
      <c r="AF5" s="19">
        <f t="shared" si="0"/>
        <v>2</v>
      </c>
      <c r="AG5" s="19">
        <f t="shared" si="0"/>
        <v>2</v>
      </c>
      <c r="AH5" s="19">
        <f t="shared" si="0"/>
        <v>0</v>
      </c>
      <c r="AI5" s="19">
        <f t="shared" si="0"/>
        <v>2</v>
      </c>
      <c r="AJ5" s="19">
        <f t="shared" si="0"/>
        <v>0</v>
      </c>
      <c r="AK5" s="18">
        <f t="shared" si="0"/>
        <v>0</v>
      </c>
      <c r="AL5" s="234"/>
      <c r="AM5" s="20"/>
    </row>
    <row r="6" spans="1:48" ht="16.5" customHeight="1" thickBot="1" x14ac:dyDescent="0.35">
      <c r="C6" s="242"/>
      <c r="D6" s="21" t="s">
        <v>0</v>
      </c>
      <c r="E6" s="21"/>
      <c r="F6" s="23">
        <f t="shared" ref="F6:AI6" si="1">E6+1</f>
        <v>1</v>
      </c>
      <c r="G6" s="23">
        <f t="shared" si="1"/>
        <v>2</v>
      </c>
      <c r="H6" s="23">
        <f t="shared" si="1"/>
        <v>3</v>
      </c>
      <c r="I6" s="23">
        <f t="shared" si="1"/>
        <v>4</v>
      </c>
      <c r="J6" s="23">
        <f t="shared" si="1"/>
        <v>5</v>
      </c>
      <c r="K6" s="23">
        <f t="shared" si="1"/>
        <v>6</v>
      </c>
      <c r="L6" s="23">
        <f t="shared" si="1"/>
        <v>7</v>
      </c>
      <c r="M6" s="23">
        <f t="shared" si="1"/>
        <v>8</v>
      </c>
      <c r="N6" s="23">
        <f t="shared" si="1"/>
        <v>9</v>
      </c>
      <c r="O6" s="23">
        <f t="shared" si="1"/>
        <v>10</v>
      </c>
      <c r="P6" s="23">
        <f t="shared" si="1"/>
        <v>11</v>
      </c>
      <c r="Q6" s="23">
        <f t="shared" si="1"/>
        <v>12</v>
      </c>
      <c r="R6" s="23">
        <f t="shared" si="1"/>
        <v>13</v>
      </c>
      <c r="S6" s="23">
        <f t="shared" si="1"/>
        <v>14</v>
      </c>
      <c r="T6" s="23">
        <f t="shared" si="1"/>
        <v>15</v>
      </c>
      <c r="U6" s="23">
        <f t="shared" si="1"/>
        <v>16</v>
      </c>
      <c r="V6" s="23">
        <f t="shared" si="1"/>
        <v>17</v>
      </c>
      <c r="W6" s="23">
        <f t="shared" si="1"/>
        <v>18</v>
      </c>
      <c r="X6" s="23">
        <f t="shared" si="1"/>
        <v>19</v>
      </c>
      <c r="Y6" s="23">
        <f t="shared" si="1"/>
        <v>20</v>
      </c>
      <c r="Z6" s="23">
        <f t="shared" si="1"/>
        <v>21</v>
      </c>
      <c r="AA6" s="23">
        <f t="shared" si="1"/>
        <v>22</v>
      </c>
      <c r="AB6" s="23">
        <f t="shared" si="1"/>
        <v>23</v>
      </c>
      <c r="AC6" s="23">
        <f t="shared" si="1"/>
        <v>24</v>
      </c>
      <c r="AD6" s="23">
        <f t="shared" si="1"/>
        <v>25</v>
      </c>
      <c r="AE6" s="23">
        <f t="shared" si="1"/>
        <v>26</v>
      </c>
      <c r="AF6" s="23">
        <f t="shared" si="1"/>
        <v>27</v>
      </c>
      <c r="AG6" s="23">
        <f t="shared" si="1"/>
        <v>28</v>
      </c>
      <c r="AH6" s="23">
        <f t="shared" si="1"/>
        <v>29</v>
      </c>
      <c r="AI6" s="23">
        <f t="shared" si="1"/>
        <v>30</v>
      </c>
      <c r="AJ6" s="23" t="s">
        <v>2</v>
      </c>
      <c r="AK6" s="22" t="s">
        <v>2</v>
      </c>
      <c r="AL6" s="235"/>
      <c r="AM6" s="13">
        <f>DATE(2011,12,1)</f>
        <v>40878</v>
      </c>
    </row>
    <row r="7" spans="1:48" ht="15" customHeight="1" x14ac:dyDescent="0.3">
      <c r="B7" s="24">
        <v>1</v>
      </c>
      <c r="C7" s="201" t="str">
        <f>IF(Liste!B5="","",CONCATENATE(Liste!B5," ",Liste!C5))</f>
        <v>Nom1 Prénom1</v>
      </c>
      <c r="D7" s="202" t="s">
        <v>1</v>
      </c>
      <c r="E7" s="203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5"/>
      <c r="AL7" s="206"/>
      <c r="AM7" s="13">
        <f>DATE(2012,1,1)</f>
        <v>40909</v>
      </c>
    </row>
    <row r="8" spans="1:48" ht="15" customHeight="1" x14ac:dyDescent="0.3">
      <c r="B8" s="24">
        <f t="shared" ref="B8:B32" si="2">B7+1</f>
        <v>2</v>
      </c>
      <c r="C8" s="104" t="str">
        <f>IF(Liste!B6="","",CONCATENATE(Liste!B6," ",Liste!C6))</f>
        <v>Nom2 Prénom2</v>
      </c>
      <c r="D8" s="26">
        <v>90</v>
      </c>
      <c r="E8" s="2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"/>
      <c r="AL8" s="4"/>
      <c r="AM8" s="13">
        <f>DATE(2012,2,1)</f>
        <v>40940</v>
      </c>
    </row>
    <row r="9" spans="1:48" ht="15" customHeight="1" x14ac:dyDescent="0.3">
      <c r="B9" s="24">
        <f t="shared" si="2"/>
        <v>3</v>
      </c>
      <c r="C9" s="201" t="str">
        <f>IF(Liste!B7="","",CONCATENATE(Liste!B7," ",Liste!C7))</f>
        <v/>
      </c>
      <c r="D9" s="202" t="s">
        <v>2</v>
      </c>
      <c r="E9" s="203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5"/>
      <c r="AL9" s="206"/>
      <c r="AM9" s="13">
        <f>DATE(2012,3,1)</f>
        <v>40969</v>
      </c>
    </row>
    <row r="10" spans="1:48" ht="15" customHeight="1" x14ac:dyDescent="0.3">
      <c r="B10" s="24">
        <f t="shared" si="2"/>
        <v>4</v>
      </c>
      <c r="C10" s="104" t="str">
        <f>IF(Liste!B8="","",CONCATENATE(Liste!B8," ",Liste!C8))</f>
        <v/>
      </c>
      <c r="D10" s="26">
        <v>60</v>
      </c>
      <c r="E10" s="20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"/>
      <c r="AL10" s="4"/>
      <c r="AM10" s="13">
        <f>DATE(2012,4,1)</f>
        <v>41000</v>
      </c>
    </row>
    <row r="11" spans="1:48" ht="15" customHeight="1" x14ac:dyDescent="0.3">
      <c r="B11" s="24">
        <f t="shared" si="2"/>
        <v>5</v>
      </c>
      <c r="C11" s="201" t="str">
        <f>IF(Liste!B9="","",CONCATENATE(Liste!B9," ",Liste!C9))</f>
        <v/>
      </c>
      <c r="D11" s="202">
        <v>60</v>
      </c>
      <c r="E11" s="212" t="s">
        <v>4</v>
      </c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5"/>
      <c r="AL11" s="206"/>
      <c r="AM11" s="13">
        <f>DATE(2012,5,1)</f>
        <v>41030</v>
      </c>
    </row>
    <row r="12" spans="1:48" ht="15" customHeight="1" x14ac:dyDescent="0.3">
      <c r="B12" s="24">
        <f t="shared" si="2"/>
        <v>6</v>
      </c>
      <c r="C12" s="104" t="str">
        <f>IF(Liste!B10="","",CONCATENATE(Liste!B10," ",Liste!C10))</f>
        <v/>
      </c>
      <c r="D12" s="26">
        <v>20</v>
      </c>
      <c r="E12" s="20" t="s">
        <v>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4"/>
      <c r="AM12" s="13">
        <f>DATE(2012,6,1)</f>
        <v>41061</v>
      </c>
    </row>
    <row r="13" spans="1:48" ht="15" customHeight="1" x14ac:dyDescent="0.3">
      <c r="B13" s="24">
        <f t="shared" si="2"/>
        <v>7</v>
      </c>
      <c r="C13" s="201" t="str">
        <f>IF(Liste!B11="","",CONCATENATE(Liste!B11," ",Liste!C11))</f>
        <v/>
      </c>
      <c r="D13" s="202" t="s">
        <v>2</v>
      </c>
      <c r="E13" s="203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5"/>
      <c r="AL13" s="206"/>
      <c r="AM13" s="13">
        <f>DATE(2012,7,1)</f>
        <v>41091</v>
      </c>
    </row>
    <row r="14" spans="1:48" ht="15" customHeight="1" x14ac:dyDescent="0.3">
      <c r="B14" s="24">
        <f t="shared" si="2"/>
        <v>8</v>
      </c>
      <c r="C14" s="104" t="str">
        <f>IF(Liste!B12="","",CONCATENATE(Liste!B12," ",Liste!C12))</f>
        <v/>
      </c>
      <c r="D14" s="26">
        <v>50</v>
      </c>
      <c r="E14" s="20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"/>
      <c r="AL14" s="4"/>
    </row>
    <row r="15" spans="1:48" ht="15" customHeight="1" x14ac:dyDescent="0.3">
      <c r="B15" s="24">
        <f t="shared" si="2"/>
        <v>9</v>
      </c>
      <c r="C15" s="201" t="str">
        <f>IF(Liste!B13="","",CONCATENATE(Liste!B13," ",Liste!C13))</f>
        <v/>
      </c>
      <c r="D15" s="202">
        <v>60</v>
      </c>
      <c r="E15" s="212" t="s">
        <v>7</v>
      </c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5"/>
      <c r="AL15" s="206"/>
      <c r="AM15" s="28">
        <f>COUNTIF(F7:AJ36,"+")</f>
        <v>0</v>
      </c>
      <c r="AN15" s="9" t="s">
        <v>2</v>
      </c>
    </row>
    <row r="16" spans="1:48" ht="15" customHeight="1" x14ac:dyDescent="0.3">
      <c r="B16" s="24">
        <f t="shared" si="2"/>
        <v>10</v>
      </c>
      <c r="C16" s="104" t="str">
        <f>IF(Liste!B14="","",CONCATENATE(Liste!B14," ",Liste!C14))</f>
        <v/>
      </c>
      <c r="D16" s="26" t="s">
        <v>1</v>
      </c>
      <c r="E16" s="2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"/>
      <c r="AL16" s="4"/>
      <c r="AM16" s="28">
        <f>COUNTIF(F7:AJ36,"-")</f>
        <v>0</v>
      </c>
      <c r="AN16" s="28" t="s">
        <v>2</v>
      </c>
    </row>
    <row r="17" spans="2:40" ht="15" customHeight="1" x14ac:dyDescent="0.3">
      <c r="B17" s="24">
        <f t="shared" si="2"/>
        <v>11</v>
      </c>
      <c r="C17" s="201" t="str">
        <f>IF(Liste!B15="","",CONCATENATE(Liste!B15," ",Liste!C15))</f>
        <v/>
      </c>
      <c r="D17" s="202" t="s">
        <v>2</v>
      </c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5"/>
      <c r="AL17" s="206"/>
      <c r="AM17" s="28">
        <f>COUNTIF(F7:AJ36,"I")</f>
        <v>0</v>
      </c>
      <c r="AN17" s="28" t="s">
        <v>2</v>
      </c>
    </row>
    <row r="18" spans="2:40" ht="15" customHeight="1" x14ac:dyDescent="0.3">
      <c r="B18" s="24">
        <f t="shared" si="2"/>
        <v>12</v>
      </c>
      <c r="C18" s="104" t="str">
        <f>IF(Liste!B16="","",CONCATENATE(Liste!B16," ",Liste!C16))</f>
        <v/>
      </c>
      <c r="D18" s="26">
        <v>30</v>
      </c>
      <c r="E18" s="20" t="s">
        <v>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5"/>
      <c r="AL18" s="4"/>
      <c r="AN18" s="28" t="s">
        <v>2</v>
      </c>
    </row>
    <row r="19" spans="2:40" ht="15" customHeight="1" x14ac:dyDescent="0.3">
      <c r="B19" s="24">
        <f t="shared" si="2"/>
        <v>13</v>
      </c>
      <c r="C19" s="201" t="str">
        <f>IF(Liste!B17="","",CONCATENATE(Liste!B17," ",Liste!C17))</f>
        <v/>
      </c>
      <c r="D19" s="202">
        <v>30</v>
      </c>
      <c r="E19" s="212" t="s">
        <v>9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5"/>
      <c r="AL19" s="206"/>
      <c r="AM19" s="28"/>
    </row>
    <row r="20" spans="2:40" ht="15" customHeight="1" x14ac:dyDescent="0.3">
      <c r="B20" s="24">
        <f t="shared" si="2"/>
        <v>14</v>
      </c>
      <c r="C20" s="104" t="str">
        <f>IF(Liste!B18="","",CONCATENATE(Liste!B18," ",Liste!C18))</f>
        <v/>
      </c>
      <c r="D20" s="26" t="s">
        <v>2</v>
      </c>
      <c r="E20" s="2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"/>
      <c r="AL20" s="4"/>
    </row>
    <row r="21" spans="2:40" ht="15" customHeight="1" x14ac:dyDescent="0.3">
      <c r="B21" s="24">
        <f t="shared" si="2"/>
        <v>15</v>
      </c>
      <c r="C21" s="201" t="str">
        <f>IF(Liste!B19="","",CONCATENATE(Liste!B19," ",Liste!C19))</f>
        <v/>
      </c>
      <c r="D21" s="202" t="s">
        <v>2</v>
      </c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5"/>
      <c r="AL21" s="206"/>
    </row>
    <row r="22" spans="2:40" ht="15" customHeight="1" x14ac:dyDescent="0.3">
      <c r="B22" s="24">
        <f t="shared" si="2"/>
        <v>16</v>
      </c>
      <c r="C22" s="104" t="str">
        <f>IF(Liste!B20="","",CONCATENATE(Liste!B20," ",Liste!C20))</f>
        <v/>
      </c>
      <c r="D22" s="26" t="s">
        <v>2</v>
      </c>
      <c r="E22" s="2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5"/>
      <c r="AL22" s="4"/>
    </row>
    <row r="23" spans="2:40" ht="15" customHeight="1" x14ac:dyDescent="0.3">
      <c r="B23" s="24">
        <f t="shared" si="2"/>
        <v>17</v>
      </c>
      <c r="C23" s="201" t="str">
        <f>IF(Liste!B21="","",CONCATENATE(Liste!B21," ",Liste!C21))</f>
        <v/>
      </c>
      <c r="D23" s="202">
        <v>60</v>
      </c>
      <c r="E23" s="212" t="s">
        <v>10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5"/>
      <c r="AL23" s="206"/>
    </row>
    <row r="24" spans="2:40" ht="15" customHeight="1" x14ac:dyDescent="0.3">
      <c r="B24" s="24">
        <f t="shared" si="2"/>
        <v>18</v>
      </c>
      <c r="C24" s="104" t="str">
        <f>IF(Liste!B22="","",CONCATENATE(Liste!B22," ",Liste!C22))</f>
        <v/>
      </c>
      <c r="D24" s="26">
        <v>50</v>
      </c>
      <c r="E24" s="20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5"/>
      <c r="AL24" s="4"/>
    </row>
    <row r="25" spans="2:40" ht="15" customHeight="1" x14ac:dyDescent="0.3">
      <c r="B25" s="24">
        <f t="shared" si="2"/>
        <v>19</v>
      </c>
      <c r="C25" s="201" t="str">
        <f>IF(Liste!B23="","",CONCATENATE(Liste!B23," ",Liste!C23))</f>
        <v/>
      </c>
      <c r="D25" s="202">
        <v>60</v>
      </c>
      <c r="E25" s="212" t="s">
        <v>12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5"/>
      <c r="AL25" s="206"/>
    </row>
    <row r="26" spans="2:40" ht="15" customHeight="1" x14ac:dyDescent="0.3">
      <c r="B26" s="24">
        <f t="shared" si="2"/>
        <v>20</v>
      </c>
      <c r="C26" s="104" t="str">
        <f>IF(Liste!B24="","",CONCATENATE(Liste!B24," ",Liste!C24))</f>
        <v/>
      </c>
      <c r="D26" s="26" t="s">
        <v>2</v>
      </c>
      <c r="E26" s="2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5"/>
      <c r="AL26" s="4"/>
    </row>
    <row r="27" spans="2:40" ht="15" customHeight="1" x14ac:dyDescent="0.3">
      <c r="B27" s="24">
        <f t="shared" si="2"/>
        <v>21</v>
      </c>
      <c r="C27" s="201" t="str">
        <f>IF(Liste!B25="","",CONCATENATE(Liste!B25," ",Liste!C25))</f>
        <v/>
      </c>
      <c r="D27" s="202">
        <v>60</v>
      </c>
      <c r="E27" s="212" t="s">
        <v>13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5"/>
      <c r="AL27" s="206"/>
    </row>
    <row r="28" spans="2:40" ht="15" customHeight="1" thickBot="1" x14ac:dyDescent="0.35">
      <c r="B28" s="24">
        <f t="shared" si="2"/>
        <v>22</v>
      </c>
      <c r="C28" s="104" t="str">
        <f>IF(Liste!B26="","",CONCATENATE(Liste!B26," ",Liste!C26))</f>
        <v/>
      </c>
      <c r="D28" s="29">
        <v>60</v>
      </c>
      <c r="E28" s="20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5"/>
      <c r="AL28" s="4"/>
    </row>
    <row r="29" spans="2:40" ht="15" customHeight="1" x14ac:dyDescent="0.3">
      <c r="B29" s="24">
        <f t="shared" si="2"/>
        <v>23</v>
      </c>
      <c r="C29" s="201" t="str">
        <f>IF(Liste!B27="","",CONCATENATE(Liste!B27," ",Liste!C27))</f>
        <v/>
      </c>
      <c r="D29" s="202">
        <v>60</v>
      </c>
      <c r="E29" s="212" t="s">
        <v>13</v>
      </c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  <c r="AL29" s="206"/>
    </row>
    <row r="30" spans="2:40" ht="15" customHeight="1" thickBot="1" x14ac:dyDescent="0.35">
      <c r="B30" s="24">
        <f t="shared" si="2"/>
        <v>24</v>
      </c>
      <c r="C30" s="104" t="str">
        <f>IF(Liste!B28="","",CONCATENATE(Liste!B28," ",Liste!C28))</f>
        <v/>
      </c>
      <c r="D30" s="29">
        <v>60</v>
      </c>
      <c r="E30" s="20" t="s">
        <v>14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5"/>
      <c r="AL30" s="4"/>
    </row>
    <row r="31" spans="2:40" ht="15" customHeight="1" x14ac:dyDescent="0.3">
      <c r="B31" s="24">
        <f t="shared" si="2"/>
        <v>25</v>
      </c>
      <c r="C31" s="201" t="str">
        <f>IF(Liste!B29="","",CONCATENATE(Liste!B29," ",Liste!C29))</f>
        <v/>
      </c>
      <c r="D31" s="202">
        <v>60</v>
      </c>
      <c r="E31" s="212" t="s">
        <v>13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5"/>
      <c r="AL31" s="206"/>
    </row>
    <row r="32" spans="2:40" s="30" customFormat="1" ht="15" customHeight="1" thickBot="1" x14ac:dyDescent="0.35">
      <c r="B32" s="24">
        <f t="shared" si="2"/>
        <v>26</v>
      </c>
      <c r="C32" s="104" t="str">
        <f>IF(Liste!B30="","",CONCATENATE(Liste!B30," ",Liste!C30))</f>
        <v/>
      </c>
      <c r="D32" s="29">
        <v>60</v>
      </c>
      <c r="E32" s="20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5"/>
      <c r="AL32" s="4"/>
    </row>
    <row r="33" spans="2:38" ht="15" customHeight="1" x14ac:dyDescent="0.3">
      <c r="B33" s="24">
        <f>B32+1</f>
        <v>27</v>
      </c>
      <c r="C33" s="201" t="str">
        <f>IF(Liste!B31="","",CONCATENATE(Liste!B31," ",Liste!C31))</f>
        <v/>
      </c>
      <c r="D33" s="202">
        <v>60</v>
      </c>
      <c r="E33" s="212" t="s">
        <v>13</v>
      </c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5"/>
      <c r="AL33" s="206"/>
    </row>
    <row r="34" spans="2:38" ht="15" customHeight="1" thickBot="1" x14ac:dyDescent="0.35">
      <c r="B34" s="24">
        <f>B33+1</f>
        <v>28</v>
      </c>
      <c r="C34" s="104" t="str">
        <f>IF(Liste!B32="","",CONCATENATE(Liste!B32," ",Liste!C32))</f>
        <v/>
      </c>
      <c r="D34" s="29">
        <v>60</v>
      </c>
      <c r="E34" s="20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5"/>
      <c r="AL34" s="4"/>
    </row>
    <row r="35" spans="2:38" ht="15" customHeight="1" x14ac:dyDescent="0.3">
      <c r="B35" s="24">
        <f>B34+1</f>
        <v>29</v>
      </c>
      <c r="C35" s="201" t="str">
        <f>IF(Liste!B33="","",CONCATENATE(Liste!B33," ",Liste!C33))</f>
        <v/>
      </c>
      <c r="D35" s="202">
        <v>60</v>
      </c>
      <c r="E35" s="212" t="s">
        <v>13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5"/>
      <c r="AL35" s="206"/>
    </row>
    <row r="36" spans="2:38" ht="15" customHeight="1" thickBot="1" x14ac:dyDescent="0.35">
      <c r="B36" s="24">
        <f>B35+1</f>
        <v>30</v>
      </c>
      <c r="C36" s="104" t="str">
        <f>IF(Liste!B34="","",CONCATENATE(Liste!B34," ",Liste!C34))</f>
        <v/>
      </c>
      <c r="D36" s="29">
        <v>60</v>
      </c>
      <c r="E36" s="20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5"/>
      <c r="AL36" s="4"/>
    </row>
    <row r="37" spans="2:38" ht="18" customHeight="1" x14ac:dyDescent="0.3">
      <c r="C37" s="143" t="str">
        <f>"   I : absence le matin"</f>
        <v xml:space="preserve">   I : absence le matin</v>
      </c>
      <c r="D37" s="31"/>
      <c r="E37" s="31"/>
      <c r="F37" s="32" t="s">
        <v>26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236">
        <f>Liste!D35</f>
        <v>2</v>
      </c>
      <c r="T37" s="237"/>
      <c r="U37" s="238"/>
      <c r="V37" s="36" t="s">
        <v>22</v>
      </c>
      <c r="X37" s="33"/>
      <c r="Y37" s="33"/>
      <c r="Z37" s="33"/>
      <c r="AA37" s="33"/>
      <c r="AB37" s="33"/>
      <c r="AC37" s="33"/>
      <c r="AD37" s="33"/>
      <c r="AE37" s="33"/>
      <c r="AF37" s="236">
        <f>2*AM15+AM16+AM17</f>
        <v>0</v>
      </c>
      <c r="AG37" s="237"/>
      <c r="AH37" s="237"/>
      <c r="AI37" s="238"/>
      <c r="AJ37" s="183"/>
      <c r="AK37" s="183"/>
      <c r="AL37" s="140" t="str">
        <f>Liste!B2</f>
        <v>Signature du directeur (trice)</v>
      </c>
    </row>
    <row r="38" spans="2:38" ht="18" customHeight="1" x14ac:dyDescent="0.3">
      <c r="C38" s="144" t="str">
        <f>"  - : absence l'après-midi"</f>
        <v xml:space="preserve">  - : absence l'après-midi</v>
      </c>
      <c r="D38" s="31"/>
      <c r="E38" s="31"/>
      <c r="F38" s="37" t="s">
        <v>24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8"/>
      <c r="S38" s="236">
        <f>SUM(F5:AI5)</f>
        <v>30</v>
      </c>
      <c r="T38" s="237"/>
      <c r="U38" s="238"/>
      <c r="V38" s="40" t="s">
        <v>27</v>
      </c>
      <c r="X38" s="31"/>
      <c r="Y38" s="31"/>
      <c r="Z38" s="31"/>
      <c r="AA38" s="31"/>
      <c r="AB38" s="31"/>
      <c r="AC38" s="31"/>
      <c r="AD38" s="31"/>
      <c r="AE38" s="31"/>
      <c r="AF38" s="243">
        <f>S39-AF37</f>
        <v>60</v>
      </c>
      <c r="AG38" s="244"/>
      <c r="AH38" s="244"/>
      <c r="AI38" s="245"/>
      <c r="AJ38" s="187"/>
      <c r="AK38" s="187"/>
      <c r="AL38" s="41"/>
    </row>
    <row r="39" spans="2:38" ht="18" customHeight="1" x14ac:dyDescent="0.3">
      <c r="C39" s="145" t="str">
        <f>" + : absence la journée"</f>
        <v xml:space="preserve"> + : absence la journée</v>
      </c>
      <c r="D39" s="31"/>
      <c r="E39" s="31"/>
      <c r="F39" s="42" t="s">
        <v>25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236">
        <f>S37*S38</f>
        <v>60</v>
      </c>
      <c r="T39" s="237"/>
      <c r="U39" s="238"/>
      <c r="V39" s="46" t="s">
        <v>23</v>
      </c>
      <c r="X39" s="43"/>
      <c r="Y39" s="43"/>
      <c r="Z39" s="43"/>
      <c r="AA39" s="43"/>
      <c r="AB39" s="43"/>
      <c r="AC39" s="43"/>
      <c r="AD39" s="43"/>
      <c r="AE39" s="43"/>
      <c r="AF39" s="246">
        <f>IF(S39=0,"",AF38/S39)</f>
        <v>1</v>
      </c>
      <c r="AG39" s="247"/>
      <c r="AH39" s="247"/>
      <c r="AI39" s="255"/>
      <c r="AJ39" s="184"/>
      <c r="AK39" s="184"/>
      <c r="AL39" s="47"/>
    </row>
    <row r="40" spans="2:38" x14ac:dyDescent="0.3">
      <c r="C40" s="30"/>
    </row>
  </sheetData>
  <sheetProtection sheet="1" objects="1" scenarios="1" selectLockedCells="1"/>
  <mergeCells count="10">
    <mergeCell ref="AF38:AI38"/>
    <mergeCell ref="AF39:AI39"/>
    <mergeCell ref="C2:W2"/>
    <mergeCell ref="C4:C6"/>
    <mergeCell ref="S39:U39"/>
    <mergeCell ref="S37:U37"/>
    <mergeCell ref="S38:U38"/>
    <mergeCell ref="AG2:AL2"/>
    <mergeCell ref="AL4:AL6"/>
    <mergeCell ref="AF37:AI37"/>
  </mergeCells>
  <phoneticPr fontId="5" type="noConversion"/>
  <conditionalFormatting sqref="F4:F36">
    <cfRule type="expression" dxfId="481" priority="85">
      <formula>F$4=""</formula>
    </cfRule>
    <cfRule type="expression" priority="86">
      <formula>F$4=""</formula>
    </cfRule>
  </conditionalFormatting>
  <conditionalFormatting sqref="G4:G36">
    <cfRule type="expression" dxfId="480" priority="83">
      <formula>G$4=""</formula>
    </cfRule>
    <cfRule type="expression" priority="84">
      <formula>G$4=""</formula>
    </cfRule>
  </conditionalFormatting>
  <conditionalFormatting sqref="H4:H36">
    <cfRule type="expression" dxfId="479" priority="81">
      <formula>H$4=""</formula>
    </cfRule>
    <cfRule type="expression" priority="82">
      <formula>H$4=""</formula>
    </cfRule>
  </conditionalFormatting>
  <conditionalFormatting sqref="I4:I36">
    <cfRule type="expression" dxfId="478" priority="79">
      <formula>I$4=""</formula>
    </cfRule>
    <cfRule type="expression" priority="80">
      <formula>I$4=""</formula>
    </cfRule>
  </conditionalFormatting>
  <conditionalFormatting sqref="J4:J36">
    <cfRule type="expression" dxfId="477" priority="77">
      <formula>J$4=""</formula>
    </cfRule>
    <cfRule type="expression" priority="78">
      <formula>J$4=""</formula>
    </cfRule>
  </conditionalFormatting>
  <conditionalFormatting sqref="K4:K36">
    <cfRule type="expression" dxfId="476" priority="75">
      <formula>K$4=""</formula>
    </cfRule>
    <cfRule type="expression" priority="76">
      <formula>K$4=""</formula>
    </cfRule>
  </conditionalFormatting>
  <conditionalFormatting sqref="L4:L36">
    <cfRule type="expression" dxfId="475" priority="73">
      <formula>L$4=""</formula>
    </cfRule>
    <cfRule type="expression" priority="74">
      <formula>L$4=""</formula>
    </cfRule>
  </conditionalFormatting>
  <conditionalFormatting sqref="M4:M36">
    <cfRule type="expression" dxfId="474" priority="71">
      <formula>M$4=""</formula>
    </cfRule>
    <cfRule type="expression" priority="72">
      <formula>M$4=""</formula>
    </cfRule>
  </conditionalFormatting>
  <conditionalFormatting sqref="N4:N36">
    <cfRule type="expression" dxfId="473" priority="69">
      <formula>N$4=""</formula>
    </cfRule>
    <cfRule type="expression" priority="70">
      <formula>N$4=""</formula>
    </cfRule>
  </conditionalFormatting>
  <conditionalFormatting sqref="O4:O36">
    <cfRule type="expression" dxfId="472" priority="67">
      <formula>O$4=""</formula>
    </cfRule>
    <cfRule type="expression" priority="68">
      <formula>O$4=""</formula>
    </cfRule>
  </conditionalFormatting>
  <conditionalFormatting sqref="P4:P36">
    <cfRule type="expression" dxfId="471" priority="65">
      <formula>P$4=""</formula>
    </cfRule>
    <cfRule type="expression" priority="66">
      <formula>P$4=""</formula>
    </cfRule>
  </conditionalFormatting>
  <conditionalFormatting sqref="Q4:Q36">
    <cfRule type="expression" dxfId="470" priority="63">
      <formula>Q$4=""</formula>
    </cfRule>
    <cfRule type="expression" priority="64">
      <formula>Q$4=""</formula>
    </cfRule>
  </conditionalFormatting>
  <conditionalFormatting sqref="R5:R36">
    <cfRule type="expression" dxfId="469" priority="61">
      <formula>R$4=""</formula>
    </cfRule>
    <cfRule type="expression" priority="62">
      <formula>R$4=""</formula>
    </cfRule>
  </conditionalFormatting>
  <conditionalFormatting sqref="S5:S36">
    <cfRule type="expression" dxfId="468" priority="59">
      <formula>S$4=""</formula>
    </cfRule>
    <cfRule type="expression" priority="60">
      <formula>S$4=""</formula>
    </cfRule>
  </conditionalFormatting>
  <conditionalFormatting sqref="T5:T36">
    <cfRule type="expression" dxfId="467" priority="57">
      <formula>T$4=""</formula>
    </cfRule>
    <cfRule type="expression" priority="58">
      <formula>T$4=""</formula>
    </cfRule>
  </conditionalFormatting>
  <conditionalFormatting sqref="U5:V36">
    <cfRule type="expression" dxfId="466" priority="55">
      <formula>U$4=""</formula>
    </cfRule>
    <cfRule type="expression" priority="56">
      <formula>U$4=""</formula>
    </cfRule>
  </conditionalFormatting>
  <conditionalFormatting sqref="W5:W36">
    <cfRule type="expression" dxfId="465" priority="53">
      <formula>W$4=""</formula>
    </cfRule>
    <cfRule type="expression" priority="54">
      <formula>W$4=""</formula>
    </cfRule>
  </conditionalFormatting>
  <conditionalFormatting sqref="X5:X36">
    <cfRule type="expression" dxfId="464" priority="51">
      <formula>X$4=""</formula>
    </cfRule>
    <cfRule type="expression" priority="52">
      <formula>X$4=""</formula>
    </cfRule>
  </conditionalFormatting>
  <conditionalFormatting sqref="Y5:Y36">
    <cfRule type="expression" dxfId="463" priority="49">
      <formula>Y$4=""</formula>
    </cfRule>
    <cfRule type="expression" priority="50">
      <formula>Y$4=""</formula>
    </cfRule>
  </conditionalFormatting>
  <conditionalFormatting sqref="Z5:Z36">
    <cfRule type="expression" dxfId="462" priority="47">
      <formula>Z$4=""</formula>
    </cfRule>
    <cfRule type="expression" priority="48">
      <formula>Z$4=""</formula>
    </cfRule>
  </conditionalFormatting>
  <conditionalFormatting sqref="AA5:AA36">
    <cfRule type="expression" dxfId="461" priority="45">
      <formula>AA$4=""</formula>
    </cfRule>
    <cfRule type="expression" priority="46">
      <formula>AA$4=""</formula>
    </cfRule>
  </conditionalFormatting>
  <conditionalFormatting sqref="AB5:AB36">
    <cfRule type="expression" dxfId="460" priority="43">
      <formula>AB$4=""</formula>
    </cfRule>
    <cfRule type="expression" priority="44">
      <formula>AB$4=""</formula>
    </cfRule>
  </conditionalFormatting>
  <conditionalFormatting sqref="AC5:AC36">
    <cfRule type="expression" dxfId="459" priority="41">
      <formula>AC$4=""</formula>
    </cfRule>
    <cfRule type="expression" priority="42">
      <formula>AC$4=""</formula>
    </cfRule>
  </conditionalFormatting>
  <conditionalFormatting sqref="AD5:AD36">
    <cfRule type="expression" dxfId="458" priority="39">
      <formula>AD$4=""</formula>
    </cfRule>
    <cfRule type="expression" priority="40">
      <formula>AD$4=""</formula>
    </cfRule>
  </conditionalFormatting>
  <conditionalFormatting sqref="AE5:AE36">
    <cfRule type="expression" dxfId="457" priority="37">
      <formula>AE$4=""</formula>
    </cfRule>
    <cfRule type="expression" priority="38">
      <formula>AE$4=""</formula>
    </cfRule>
  </conditionalFormatting>
  <conditionalFormatting sqref="AF4:AF36">
    <cfRule type="expression" dxfId="456" priority="35">
      <formula>AF$4=""</formula>
    </cfRule>
    <cfRule type="expression" priority="36">
      <formula>AF$4=""</formula>
    </cfRule>
  </conditionalFormatting>
  <conditionalFormatting sqref="AG4:AG36">
    <cfRule type="expression" dxfId="455" priority="33">
      <formula>AG$4=""</formula>
    </cfRule>
    <cfRule type="expression" priority="34">
      <formula>AG$4=""</formula>
    </cfRule>
  </conditionalFormatting>
  <conditionalFormatting sqref="AH4:AH36">
    <cfRule type="expression" dxfId="454" priority="31">
      <formula>AH$4=""</formula>
    </cfRule>
    <cfRule type="expression" priority="32">
      <formula>AH$4=""</formula>
    </cfRule>
  </conditionalFormatting>
  <conditionalFormatting sqref="AI4:AI36">
    <cfRule type="expression" dxfId="453" priority="29">
      <formula>AI$4=""</formula>
    </cfRule>
    <cfRule type="expression" priority="30">
      <formula>AI$4=""</formula>
    </cfRule>
  </conditionalFormatting>
  <conditionalFormatting sqref="R4">
    <cfRule type="expression" dxfId="452" priority="27">
      <formula>R$4=""</formula>
    </cfRule>
    <cfRule type="expression" priority="28">
      <formula>R$4=""</formula>
    </cfRule>
  </conditionalFormatting>
  <conditionalFormatting sqref="S4">
    <cfRule type="expression" dxfId="451" priority="25">
      <formula>S$4=""</formula>
    </cfRule>
    <cfRule type="expression" priority="26">
      <formula>S$4=""</formula>
    </cfRule>
  </conditionalFormatting>
  <conditionalFormatting sqref="T4">
    <cfRule type="expression" dxfId="450" priority="23">
      <formula>T$4=""</formula>
    </cfRule>
    <cfRule type="expression" priority="24">
      <formula>T$4=""</formula>
    </cfRule>
  </conditionalFormatting>
  <conditionalFormatting sqref="U4">
    <cfRule type="expression" dxfId="449" priority="21">
      <formula>U$4=""</formula>
    </cfRule>
    <cfRule type="expression" priority="22">
      <formula>U$4=""</formula>
    </cfRule>
  </conditionalFormatting>
  <conditionalFormatting sqref="V4">
    <cfRule type="expression" dxfId="448" priority="19">
      <formula>V$4=""</formula>
    </cfRule>
    <cfRule type="expression" priority="20">
      <formula>V$4=""</formula>
    </cfRule>
  </conditionalFormatting>
  <conditionalFormatting sqref="W4">
    <cfRule type="expression" dxfId="447" priority="17">
      <formula>W$4=""</formula>
    </cfRule>
    <cfRule type="expression" priority="18">
      <formula>W$4=""</formula>
    </cfRule>
  </conditionalFormatting>
  <conditionalFormatting sqref="X4">
    <cfRule type="expression" dxfId="446" priority="15">
      <formula>X$4=""</formula>
    </cfRule>
    <cfRule type="expression" priority="16">
      <formula>X$4=""</formula>
    </cfRule>
  </conditionalFormatting>
  <conditionalFormatting sqref="Y4">
    <cfRule type="expression" dxfId="445" priority="13">
      <formula>Y$4=""</formula>
    </cfRule>
    <cfRule type="expression" priority="14">
      <formula>Y$4=""</formula>
    </cfRule>
  </conditionalFormatting>
  <conditionalFormatting sqref="Z4">
    <cfRule type="expression" dxfId="444" priority="11">
      <formula>Z$4=""</formula>
    </cfRule>
    <cfRule type="expression" priority="12">
      <formula>Z$4=""</formula>
    </cfRule>
  </conditionalFormatting>
  <conditionalFormatting sqref="AA4">
    <cfRule type="expression" dxfId="443" priority="9">
      <formula>AA$4=""</formula>
    </cfRule>
    <cfRule type="expression" priority="10">
      <formula>AA$4=""</formula>
    </cfRule>
  </conditionalFormatting>
  <conditionalFormatting sqref="AB4">
    <cfRule type="expression" dxfId="442" priority="7">
      <formula>AB$4=""</formula>
    </cfRule>
    <cfRule type="expression" priority="8">
      <formula>AB$4=""</formula>
    </cfRule>
  </conditionalFormatting>
  <conditionalFormatting sqref="AC4">
    <cfRule type="expression" dxfId="441" priority="5">
      <formula>AC$4=""</formula>
    </cfRule>
    <cfRule type="expression" priority="6">
      <formula>AC$4=""</formula>
    </cfRule>
  </conditionalFormatting>
  <conditionalFormatting sqref="AD4">
    <cfRule type="expression" dxfId="440" priority="3">
      <formula>AD$4=""</formula>
    </cfRule>
    <cfRule type="expression" priority="4">
      <formula>AD$4=""</formula>
    </cfRule>
  </conditionalFormatting>
  <conditionalFormatting sqref="AE4">
    <cfRule type="expression" dxfId="439" priority="1">
      <formula>AE$4=""</formula>
    </cfRule>
    <cfRule type="expression" priority="2">
      <formula>AE$4=""</formula>
    </cfRule>
  </conditionalFormatting>
  <hyperlinks>
    <hyperlink ref="AG2:AL2" r:id="rId1" location="APPEL!A1" tooltip="INDEX" display="SEPTEMBRE " xr:uid="{457344A3-4A39-4D3E-8BB8-A92514AC0C4C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theme="8" tint="0.39997558519241921"/>
  </sheetPr>
  <dimension ref="A1:AW39"/>
  <sheetViews>
    <sheetView showGridLines="0" showRowColHeaders="0" showZeros="0" showOutlineSymbols="0" zoomScale="130" zoomScaleNormal="130" workbookViewId="0">
      <pane ySplit="5" topLeftCell="A6" activePane="bottomLeft" state="frozen"/>
      <selection pane="bottomLeft" activeCell="F6" sqref="F6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42" width="11.42578125" style="9" hidden="1" customWidth="1"/>
    <col min="43" max="46" width="3.5703125" style="9" hidden="1" customWidth="1"/>
    <col min="47" max="49" width="5" style="9" hidden="1" customWidth="1"/>
    <col min="50" max="60" width="0" style="9" hidden="1" customWidth="1"/>
    <col min="61" max="16384" width="11.42578125" style="9"/>
  </cols>
  <sheetData>
    <row r="1" spans="1:39" ht="9" customHeight="1" x14ac:dyDescent="0.3"/>
    <row r="2" spans="1:39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29</v>
      </c>
      <c r="AH2" s="239"/>
      <c r="AI2" s="239"/>
      <c r="AJ2" s="239"/>
      <c r="AK2" s="239"/>
      <c r="AL2" s="239"/>
      <c r="AM2" s="15"/>
    </row>
    <row r="3" spans="1:39" ht="16.5" customHeight="1" thickBot="1" x14ac:dyDescent="0.35">
      <c r="C3" s="240" t="s">
        <v>15</v>
      </c>
      <c r="F3" s="185" t="s">
        <v>19</v>
      </c>
      <c r="G3" s="185"/>
      <c r="H3" s="185"/>
      <c r="I3" s="185" t="s">
        <v>16</v>
      </c>
      <c r="J3" s="185" t="s">
        <v>17</v>
      </c>
      <c r="K3" s="185"/>
      <c r="L3" s="185" t="s">
        <v>18</v>
      </c>
      <c r="M3" s="185" t="s">
        <v>19</v>
      </c>
      <c r="N3" s="185"/>
      <c r="O3" s="185"/>
      <c r="P3" s="185" t="s">
        <v>16</v>
      </c>
      <c r="Q3" s="185" t="s">
        <v>17</v>
      </c>
      <c r="R3" s="185"/>
      <c r="S3" s="185" t="s">
        <v>18</v>
      </c>
      <c r="T3" s="185" t="s">
        <v>19</v>
      </c>
      <c r="U3" s="185"/>
      <c r="V3" s="185"/>
      <c r="W3" s="185" t="s">
        <v>16</v>
      </c>
      <c r="X3" s="185" t="s">
        <v>17</v>
      </c>
      <c r="Y3" s="185"/>
      <c r="Z3" s="185" t="s">
        <v>18</v>
      </c>
      <c r="AA3" s="185" t="s">
        <v>19</v>
      </c>
      <c r="AB3" s="185"/>
      <c r="AC3" s="185"/>
      <c r="AD3" s="185"/>
      <c r="AE3" s="185"/>
      <c r="AF3" s="185"/>
      <c r="AG3" s="185"/>
      <c r="AH3" s="185"/>
      <c r="AI3" s="185"/>
      <c r="AJ3" s="185"/>
      <c r="AK3" s="233" t="s">
        <v>21</v>
      </c>
      <c r="AL3" s="13">
        <f>DATE(2011,11,1)</f>
        <v>40848</v>
      </c>
    </row>
    <row r="4" spans="1:39" ht="21" hidden="1" customHeight="1" thickBot="1" x14ac:dyDescent="0.35">
      <c r="C4" s="241"/>
      <c r="F4" s="19">
        <f t="shared" ref="F4:AJ4" si="0">IF(OR(F3="L",F3="M",F3="J",F3="V"),2,0)</f>
        <v>2</v>
      </c>
      <c r="G4" s="19">
        <f t="shared" si="0"/>
        <v>0</v>
      </c>
      <c r="H4" s="19">
        <f t="shared" si="0"/>
        <v>0</v>
      </c>
      <c r="I4" s="19">
        <f t="shared" si="0"/>
        <v>2</v>
      </c>
      <c r="J4" s="19">
        <f t="shared" si="0"/>
        <v>2</v>
      </c>
      <c r="K4" s="19">
        <f t="shared" si="0"/>
        <v>0</v>
      </c>
      <c r="L4" s="19">
        <f t="shared" si="0"/>
        <v>2</v>
      </c>
      <c r="M4" s="19">
        <f t="shared" si="0"/>
        <v>2</v>
      </c>
      <c r="N4" s="19">
        <f t="shared" si="0"/>
        <v>0</v>
      </c>
      <c r="O4" s="19">
        <f t="shared" si="0"/>
        <v>0</v>
      </c>
      <c r="P4" s="19">
        <f t="shared" si="0"/>
        <v>2</v>
      </c>
      <c r="Q4" s="19">
        <f t="shared" si="0"/>
        <v>2</v>
      </c>
      <c r="R4" s="19">
        <f t="shared" si="0"/>
        <v>0</v>
      </c>
      <c r="S4" s="19">
        <f t="shared" si="0"/>
        <v>2</v>
      </c>
      <c r="T4" s="19">
        <f t="shared" si="0"/>
        <v>2</v>
      </c>
      <c r="U4" s="19">
        <f t="shared" si="0"/>
        <v>0</v>
      </c>
      <c r="V4" s="19">
        <f t="shared" si="0"/>
        <v>0</v>
      </c>
      <c r="W4" s="19">
        <f t="shared" si="0"/>
        <v>2</v>
      </c>
      <c r="X4" s="19">
        <f t="shared" si="0"/>
        <v>2</v>
      </c>
      <c r="Y4" s="19">
        <f t="shared" si="0"/>
        <v>0</v>
      </c>
      <c r="Z4" s="19">
        <f t="shared" si="0"/>
        <v>2</v>
      </c>
      <c r="AA4" s="19">
        <f t="shared" si="0"/>
        <v>2</v>
      </c>
      <c r="AB4" s="19">
        <f t="shared" si="0"/>
        <v>0</v>
      </c>
      <c r="AC4" s="19">
        <f t="shared" si="0"/>
        <v>0</v>
      </c>
      <c r="AD4" s="19">
        <f t="shared" si="0"/>
        <v>0</v>
      </c>
      <c r="AE4" s="19">
        <f t="shared" si="0"/>
        <v>0</v>
      </c>
      <c r="AF4" s="19">
        <f t="shared" si="0"/>
        <v>0</v>
      </c>
      <c r="AG4" s="19">
        <f t="shared" si="0"/>
        <v>0</v>
      </c>
      <c r="AH4" s="19">
        <f t="shared" si="0"/>
        <v>0</v>
      </c>
      <c r="AI4" s="19">
        <f t="shared" si="0"/>
        <v>0</v>
      </c>
      <c r="AJ4" s="19">
        <f t="shared" si="0"/>
        <v>0</v>
      </c>
      <c r="AK4" s="234"/>
      <c r="AL4" s="20"/>
    </row>
    <row r="5" spans="1:39" ht="16.5" customHeight="1" thickBot="1" x14ac:dyDescent="0.35">
      <c r="C5" s="242"/>
      <c r="D5" s="21" t="s">
        <v>0</v>
      </c>
      <c r="E5" s="21"/>
      <c r="F5" s="23">
        <f t="shared" ref="F5:AJ5" si="1">E5+1</f>
        <v>1</v>
      </c>
      <c r="G5" s="23">
        <f t="shared" si="1"/>
        <v>2</v>
      </c>
      <c r="H5" s="23">
        <f t="shared" si="1"/>
        <v>3</v>
      </c>
      <c r="I5" s="23">
        <f t="shared" si="1"/>
        <v>4</v>
      </c>
      <c r="J5" s="23">
        <f t="shared" si="1"/>
        <v>5</v>
      </c>
      <c r="K5" s="23">
        <f t="shared" si="1"/>
        <v>6</v>
      </c>
      <c r="L5" s="23">
        <f t="shared" si="1"/>
        <v>7</v>
      </c>
      <c r="M5" s="23">
        <f t="shared" si="1"/>
        <v>8</v>
      </c>
      <c r="N5" s="23">
        <f t="shared" si="1"/>
        <v>9</v>
      </c>
      <c r="O5" s="23">
        <f t="shared" si="1"/>
        <v>10</v>
      </c>
      <c r="P5" s="23">
        <f t="shared" si="1"/>
        <v>11</v>
      </c>
      <c r="Q5" s="23">
        <f t="shared" si="1"/>
        <v>12</v>
      </c>
      <c r="R5" s="23">
        <f t="shared" si="1"/>
        <v>13</v>
      </c>
      <c r="S5" s="23">
        <f t="shared" si="1"/>
        <v>14</v>
      </c>
      <c r="T5" s="23">
        <f t="shared" si="1"/>
        <v>15</v>
      </c>
      <c r="U5" s="23">
        <f t="shared" si="1"/>
        <v>16</v>
      </c>
      <c r="V5" s="23">
        <f t="shared" si="1"/>
        <v>17</v>
      </c>
      <c r="W5" s="23">
        <f t="shared" si="1"/>
        <v>18</v>
      </c>
      <c r="X5" s="23">
        <f t="shared" si="1"/>
        <v>19</v>
      </c>
      <c r="Y5" s="23">
        <f t="shared" si="1"/>
        <v>20</v>
      </c>
      <c r="Z5" s="23">
        <f t="shared" si="1"/>
        <v>21</v>
      </c>
      <c r="AA5" s="23">
        <f t="shared" si="1"/>
        <v>22</v>
      </c>
      <c r="AB5" s="23">
        <f t="shared" si="1"/>
        <v>23</v>
      </c>
      <c r="AC5" s="23">
        <f t="shared" si="1"/>
        <v>24</v>
      </c>
      <c r="AD5" s="23">
        <f t="shared" si="1"/>
        <v>25</v>
      </c>
      <c r="AE5" s="23">
        <f t="shared" si="1"/>
        <v>26</v>
      </c>
      <c r="AF5" s="23">
        <f t="shared" si="1"/>
        <v>27</v>
      </c>
      <c r="AG5" s="23">
        <f t="shared" si="1"/>
        <v>28</v>
      </c>
      <c r="AH5" s="23">
        <f t="shared" si="1"/>
        <v>29</v>
      </c>
      <c r="AI5" s="23">
        <f t="shared" si="1"/>
        <v>30</v>
      </c>
      <c r="AJ5" s="23">
        <f t="shared" si="1"/>
        <v>31</v>
      </c>
      <c r="AK5" s="235"/>
      <c r="AL5" s="13">
        <f>DATE(2011,12,1)</f>
        <v>40878</v>
      </c>
    </row>
    <row r="6" spans="1:39" ht="15" customHeight="1" x14ac:dyDescent="0.3">
      <c r="B6" s="24">
        <v>1</v>
      </c>
      <c r="C6" s="211" t="str">
        <f>IF(Liste!B5="","",CONCATENATE(Liste!B5," ",Liste!C5))</f>
        <v>Nom1 Prénom1</v>
      </c>
      <c r="D6" s="202" t="s">
        <v>1</v>
      </c>
      <c r="E6" s="203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14"/>
      <c r="AL6" s="13">
        <f>DATE(2012,1,1)</f>
        <v>40909</v>
      </c>
    </row>
    <row r="7" spans="1:39" ht="15" customHeight="1" x14ac:dyDescent="0.3">
      <c r="B7" s="24">
        <f t="shared" ref="B7:B31" si="2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</row>
    <row r="8" spans="1:39" ht="15" customHeight="1" x14ac:dyDescent="0.3">
      <c r="B8" s="24">
        <f t="shared" si="2"/>
        <v>3</v>
      </c>
      <c r="C8" s="211" t="str">
        <f>IF(Liste!B7="","",CONCATENATE(Liste!B7," ",Liste!C7))</f>
        <v/>
      </c>
      <c r="D8" s="202" t="s">
        <v>2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4"/>
      <c r="AL8" s="13">
        <f>DATE(2012,3,1)</f>
        <v>40969</v>
      </c>
    </row>
    <row r="9" spans="1:39" ht="15" customHeight="1" x14ac:dyDescent="0.3">
      <c r="B9" s="24">
        <f t="shared" si="2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39" ht="15" customHeight="1" x14ac:dyDescent="0.3">
      <c r="B10" s="24">
        <f t="shared" si="2"/>
        <v>5</v>
      </c>
      <c r="C10" s="211" t="str">
        <f>IF(Liste!B9="","",CONCATENATE(Liste!B9," ",Liste!C9))</f>
        <v/>
      </c>
      <c r="D10" s="202">
        <v>60</v>
      </c>
      <c r="E10" s="212" t="s">
        <v>4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4"/>
      <c r="AL10" s="13">
        <f>DATE(2012,5,1)</f>
        <v>41030</v>
      </c>
    </row>
    <row r="11" spans="1:39" ht="15" customHeight="1" x14ac:dyDescent="0.3">
      <c r="B11" s="24">
        <f t="shared" si="2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39" ht="15" customHeight="1" x14ac:dyDescent="0.3">
      <c r="B12" s="24">
        <f t="shared" si="2"/>
        <v>7</v>
      </c>
      <c r="C12" s="211" t="str">
        <f>IF(Liste!B11="","",CONCATENATE(Liste!B11," ",Liste!C11))</f>
        <v/>
      </c>
      <c r="D12" s="202" t="s">
        <v>2</v>
      </c>
      <c r="E12" s="203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14"/>
      <c r="AL12" s="13">
        <f>DATE(2012,7,1)</f>
        <v>41091</v>
      </c>
    </row>
    <row r="13" spans="1:39" ht="15" customHeight="1" x14ac:dyDescent="0.3">
      <c r="B13" s="24">
        <f t="shared" si="2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39" ht="15" customHeight="1" x14ac:dyDescent="0.3">
      <c r="B14" s="24">
        <f t="shared" si="2"/>
        <v>9</v>
      </c>
      <c r="C14" s="211" t="str">
        <f>IF(Liste!B13="","",CONCATENATE(Liste!B13," ",Liste!C13))</f>
        <v/>
      </c>
      <c r="D14" s="202">
        <v>60</v>
      </c>
      <c r="E14" s="212" t="s">
        <v>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4"/>
    </row>
    <row r="15" spans="1:39" ht="15" customHeight="1" x14ac:dyDescent="0.3">
      <c r="B15" s="24">
        <f t="shared" si="2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39" ht="15" customHeight="1" x14ac:dyDescent="0.3">
      <c r="B16" s="24">
        <f t="shared" si="2"/>
        <v>11</v>
      </c>
      <c r="C16" s="211" t="str">
        <f>IF(Liste!B15="","",CONCATENATE(Liste!B15," ",Liste!C15))</f>
        <v/>
      </c>
      <c r="D16" s="202" t="s">
        <v>2</v>
      </c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4"/>
      <c r="AL16" s="9">
        <f>COUNTIF(F6:AJ35,"I")</f>
        <v>0</v>
      </c>
    </row>
    <row r="17" spans="2:38" ht="15" customHeight="1" x14ac:dyDescent="0.3">
      <c r="B17" s="24">
        <f t="shared" si="2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2"/>
        <v>13</v>
      </c>
      <c r="C18" s="211" t="str">
        <f>IF(Liste!B17="","",CONCATENATE(Liste!B17," ",Liste!C17))</f>
        <v/>
      </c>
      <c r="D18" s="202">
        <v>30</v>
      </c>
      <c r="E18" s="212" t="s">
        <v>9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14"/>
    </row>
    <row r="19" spans="2:38" ht="15" customHeight="1" x14ac:dyDescent="0.3">
      <c r="B19" s="24">
        <f t="shared" si="2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2"/>
        <v>15</v>
      </c>
      <c r="C20" s="211" t="str">
        <f>IF(Liste!B19="","",CONCATENATE(Liste!B19," ",Liste!C19))</f>
        <v/>
      </c>
      <c r="D20" s="202" t="s">
        <v>2</v>
      </c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4"/>
    </row>
    <row r="21" spans="2:38" ht="15" customHeight="1" x14ac:dyDescent="0.3">
      <c r="B21" s="24">
        <f t="shared" si="2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2"/>
        <v>17</v>
      </c>
      <c r="C22" s="211" t="str">
        <f>IF(Liste!B21="","",CONCATENATE(Liste!B21," ",Liste!C21))</f>
        <v/>
      </c>
      <c r="D22" s="202">
        <v>60</v>
      </c>
      <c r="E22" s="212" t="s">
        <v>10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14"/>
    </row>
    <row r="23" spans="2:38" ht="15" customHeight="1" x14ac:dyDescent="0.3">
      <c r="B23" s="24">
        <f t="shared" si="2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2"/>
        <v>19</v>
      </c>
      <c r="C24" s="211" t="str">
        <f>IF(Liste!B23="","",CONCATENATE(Liste!B23," ",Liste!C23))</f>
        <v/>
      </c>
      <c r="D24" s="202">
        <v>60</v>
      </c>
      <c r="E24" s="212" t="s">
        <v>12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14"/>
    </row>
    <row r="25" spans="2:38" ht="15" customHeight="1" x14ac:dyDescent="0.3">
      <c r="B25" s="24">
        <f t="shared" si="2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2"/>
        <v>21</v>
      </c>
      <c r="C26" s="211" t="str">
        <f>IF(Liste!B25="","",CONCATENATE(Liste!B25," ",Liste!C25))</f>
        <v/>
      </c>
      <c r="D26" s="202">
        <v>60</v>
      </c>
      <c r="E26" s="212" t="s">
        <v>13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14"/>
    </row>
    <row r="27" spans="2:38" ht="15" customHeight="1" thickBot="1" x14ac:dyDescent="0.35">
      <c r="B27" s="24">
        <f t="shared" si="2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2"/>
        <v>23</v>
      </c>
      <c r="C28" s="211" t="str">
        <f>IF(Liste!B27="","",CONCATENATE(Liste!B27," ",Liste!C27))</f>
        <v/>
      </c>
      <c r="D28" s="202">
        <v>60</v>
      </c>
      <c r="E28" s="212" t="s">
        <v>13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14"/>
    </row>
    <row r="29" spans="2:38" ht="15" customHeight="1" thickBot="1" x14ac:dyDescent="0.35">
      <c r="B29" s="24">
        <f t="shared" si="2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2"/>
        <v>25</v>
      </c>
      <c r="C30" s="211" t="str">
        <f>IF(Liste!B29="","",CONCATENATE(Liste!B29," ",Liste!C29))</f>
        <v/>
      </c>
      <c r="D30" s="202">
        <v>60</v>
      </c>
      <c r="E30" s="212" t="s">
        <v>13</v>
      </c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14"/>
    </row>
    <row r="31" spans="2:38" s="30" customFormat="1" ht="15" customHeight="1" thickBot="1" x14ac:dyDescent="0.35">
      <c r="B31" s="24">
        <f t="shared" si="2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11" t="str">
        <f>IF(Liste!B31="","",CONCATENATE(Liste!B31," ",Liste!C31))</f>
        <v/>
      </c>
      <c r="D32" s="202">
        <v>60</v>
      </c>
      <c r="E32" s="212" t="s">
        <v>13</v>
      </c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14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11" t="str">
        <f>IF(Liste!B33="","",CONCATENATE(Liste!B33," ",Liste!C33))</f>
        <v/>
      </c>
      <c r="D34" s="202">
        <v>60</v>
      </c>
      <c r="E34" s="212" t="s">
        <v>13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14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195"/>
      <c r="AG36" s="251">
        <f>2*AL15+AL16+AL17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26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196"/>
      <c r="AG37" s="251">
        <f>Q38-AG36</f>
        <v>52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52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197"/>
      <c r="AG38" s="252">
        <f>IF(Q38=0,"",AG37/Q38)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objects="1" scenarios="1" selectLockedCells="1"/>
  <mergeCells count="10">
    <mergeCell ref="AG37:AJ37"/>
    <mergeCell ref="AG38:AJ38"/>
    <mergeCell ref="Q37:S37"/>
    <mergeCell ref="Q38:S38"/>
    <mergeCell ref="AG36:AJ36"/>
    <mergeCell ref="C2:W2"/>
    <mergeCell ref="AG2:AL2"/>
    <mergeCell ref="C3:C5"/>
    <mergeCell ref="AK3:AK5"/>
    <mergeCell ref="Q36:S36"/>
  </mergeCells>
  <phoneticPr fontId="5" type="noConversion"/>
  <conditionalFormatting sqref="F3:F35">
    <cfRule type="expression" priority="32">
      <formula>F$4=OR("L","M","J","V")</formula>
    </cfRule>
  </conditionalFormatting>
  <conditionalFormatting sqref="F3:F35">
    <cfRule type="expression" dxfId="438" priority="31">
      <formula>F$3=""</formula>
    </cfRule>
  </conditionalFormatting>
  <conditionalFormatting sqref="G3:G35">
    <cfRule type="expression" priority="30">
      <formula>G$4=OR("L","M","J","V")</formula>
    </cfRule>
  </conditionalFormatting>
  <conditionalFormatting sqref="G3:G35">
    <cfRule type="expression" dxfId="437" priority="29">
      <formula>G$3=""</formula>
    </cfRule>
  </conditionalFormatting>
  <conditionalFormatting sqref="H3:H35">
    <cfRule type="expression" priority="28">
      <formula>H$4=OR("L","M","J","V")</formula>
    </cfRule>
  </conditionalFormatting>
  <conditionalFormatting sqref="H3:H35">
    <cfRule type="expression" dxfId="436" priority="27">
      <formula>H$3=""</formula>
    </cfRule>
  </conditionalFormatting>
  <conditionalFormatting sqref="I3:I35">
    <cfRule type="expression" priority="26">
      <formula>I$4=OR("L","M","J","V")</formula>
    </cfRule>
  </conditionalFormatting>
  <conditionalFormatting sqref="I3:I35">
    <cfRule type="expression" dxfId="435" priority="25">
      <formula>I$3=""</formula>
    </cfRule>
  </conditionalFormatting>
  <conditionalFormatting sqref="J3:J35">
    <cfRule type="expression" priority="24">
      <formula>J$4=OR("L","M","J","V")</formula>
    </cfRule>
  </conditionalFormatting>
  <conditionalFormatting sqref="J3:J35">
    <cfRule type="expression" dxfId="434" priority="23">
      <formula>J$3=""</formula>
    </cfRule>
  </conditionalFormatting>
  <conditionalFormatting sqref="K3:K35">
    <cfRule type="expression" priority="22">
      <formula>K$4=OR("L","M","J","V")</formula>
    </cfRule>
  </conditionalFormatting>
  <conditionalFormatting sqref="K3:K35">
    <cfRule type="expression" dxfId="433" priority="21">
      <formula>K$3=""</formula>
    </cfRule>
  </conditionalFormatting>
  <conditionalFormatting sqref="L3:L35">
    <cfRule type="expression" priority="20">
      <formula>L$4=OR("L","M","J","V")</formula>
    </cfRule>
  </conditionalFormatting>
  <conditionalFormatting sqref="L3:L35">
    <cfRule type="expression" dxfId="432" priority="19">
      <formula>L$3=""</formula>
    </cfRule>
  </conditionalFormatting>
  <conditionalFormatting sqref="M3:M35">
    <cfRule type="expression" priority="18">
      <formula>M$4=OR("L","M","J","V")</formula>
    </cfRule>
  </conditionalFormatting>
  <conditionalFormatting sqref="M3:M35">
    <cfRule type="expression" dxfId="431" priority="17">
      <formula>M$3=""</formula>
    </cfRule>
  </conditionalFormatting>
  <conditionalFormatting sqref="N3:AJ35">
    <cfRule type="expression" priority="16">
      <formula>N$4=OR("L","M","J","V")</formula>
    </cfRule>
  </conditionalFormatting>
  <conditionalFormatting sqref="N3:AJ35">
    <cfRule type="expression" dxfId="430" priority="15">
      <formula>N$3=""</formula>
    </cfRule>
  </conditionalFormatting>
  <conditionalFormatting sqref="F3">
    <cfRule type="expression" priority="14">
      <formula>F$4=OR("L","M","J","V")</formula>
    </cfRule>
  </conditionalFormatting>
  <conditionalFormatting sqref="F3">
    <cfRule type="expression" dxfId="429" priority="13">
      <formula>F$3=""</formula>
    </cfRule>
  </conditionalFormatting>
  <conditionalFormatting sqref="G3">
    <cfRule type="expression" priority="12">
      <formula>G$4=OR("L","M","J","V")</formula>
    </cfRule>
  </conditionalFormatting>
  <conditionalFormatting sqref="G3">
    <cfRule type="expression" dxfId="428" priority="11">
      <formula>G$3=""</formula>
    </cfRule>
  </conditionalFormatting>
  <conditionalFormatting sqref="H3">
    <cfRule type="expression" priority="10">
      <formula>H$4=OR("L","M","J","V")</formula>
    </cfRule>
  </conditionalFormatting>
  <conditionalFormatting sqref="H3">
    <cfRule type="expression" dxfId="427" priority="9">
      <formula>H$3=""</formula>
    </cfRule>
  </conditionalFormatting>
  <conditionalFormatting sqref="I3">
    <cfRule type="expression" priority="8">
      <formula>I$4=OR("L","M","J","V")</formula>
    </cfRule>
  </conditionalFormatting>
  <conditionalFormatting sqref="I3">
    <cfRule type="expression" dxfId="426" priority="7">
      <formula>I$3=""</formula>
    </cfRule>
  </conditionalFormatting>
  <conditionalFormatting sqref="J3">
    <cfRule type="expression" priority="6">
      <formula>J$4=OR("L","M","J","V")</formula>
    </cfRule>
  </conditionalFormatting>
  <conditionalFormatting sqref="J3">
    <cfRule type="expression" dxfId="425" priority="5">
      <formula>J$3=""</formula>
    </cfRule>
  </conditionalFormatting>
  <conditionalFormatting sqref="K3">
    <cfRule type="expression" priority="4">
      <formula>K$4=OR("L","M","J","V")</formula>
    </cfRule>
  </conditionalFormatting>
  <conditionalFormatting sqref="K3">
    <cfRule type="expression" dxfId="424" priority="3">
      <formula>K$3=""</formula>
    </cfRule>
  </conditionalFormatting>
  <conditionalFormatting sqref="L3">
    <cfRule type="expression" priority="2">
      <formula>L$4=OR("L","M","J","V")</formula>
    </cfRule>
  </conditionalFormatting>
  <conditionalFormatting sqref="L3">
    <cfRule type="expression" dxfId="423" priority="1">
      <formula>L$3=""</formula>
    </cfRule>
  </conditionalFormatting>
  <hyperlinks>
    <hyperlink ref="AG2:AL2" r:id="rId1" location="APPEL!A1" tooltip="OCTOBRE" display="OCTOBRE" xr:uid="{CE1DA282-EEA0-4019-B0A4-25EE09CE8B4C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/>
  <dimension ref="A1:AW39"/>
  <sheetViews>
    <sheetView showGridLines="0" showRowColHeaders="0" showZeros="0" showOutlineSymbols="0" zoomScale="130" zoomScaleNormal="130" workbookViewId="0">
      <pane xSplit="5" ySplit="5" topLeftCell="F15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F6" sqref="F6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42" width="11.42578125" style="9" hidden="1" customWidth="1"/>
    <col min="43" max="46" width="3.5703125" style="9" hidden="1" customWidth="1"/>
    <col min="47" max="49" width="5" style="9" hidden="1" customWidth="1"/>
    <col min="50" max="60" width="0" style="9" hidden="1" customWidth="1"/>
    <col min="61" max="16384" width="11.42578125" style="9"/>
  </cols>
  <sheetData>
    <row r="1" spans="1:39" ht="9" customHeight="1" x14ac:dyDescent="0.3"/>
    <row r="2" spans="1:39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64</v>
      </c>
      <c r="AH2" s="239"/>
      <c r="AI2" s="239"/>
      <c r="AJ2" s="239"/>
      <c r="AK2" s="239"/>
      <c r="AL2" s="239"/>
      <c r="AM2" s="15"/>
    </row>
    <row r="3" spans="1:39" ht="16.5" customHeight="1" thickBot="1" x14ac:dyDescent="0.35">
      <c r="C3" s="240" t="s">
        <v>15</v>
      </c>
      <c r="F3" s="185"/>
      <c r="G3" s="185"/>
      <c r="H3" s="185"/>
      <c r="I3" s="185"/>
      <c r="J3" s="185"/>
      <c r="K3" s="185"/>
      <c r="L3" s="185"/>
      <c r="M3" s="185" t="s">
        <v>16</v>
      </c>
      <c r="N3" s="185" t="s">
        <v>17</v>
      </c>
      <c r="O3" s="185"/>
      <c r="P3" s="185" t="s">
        <v>18</v>
      </c>
      <c r="Q3" s="185" t="s">
        <v>19</v>
      </c>
      <c r="R3" s="185"/>
      <c r="S3" s="185"/>
      <c r="T3" s="185" t="s">
        <v>16</v>
      </c>
      <c r="U3" s="185" t="s">
        <v>17</v>
      </c>
      <c r="V3" s="185"/>
      <c r="W3" s="185" t="s">
        <v>18</v>
      </c>
      <c r="X3" s="185" t="s">
        <v>19</v>
      </c>
      <c r="Y3" s="185"/>
      <c r="Z3" s="185"/>
      <c r="AA3" s="185" t="s">
        <v>16</v>
      </c>
      <c r="AB3" s="185" t="s">
        <v>17</v>
      </c>
      <c r="AC3" s="185"/>
      <c r="AD3" s="185" t="s">
        <v>18</v>
      </c>
      <c r="AE3" s="185" t="s">
        <v>19</v>
      </c>
      <c r="AF3" s="185"/>
      <c r="AG3" s="185"/>
      <c r="AH3" s="185" t="s">
        <v>16</v>
      </c>
      <c r="AI3" s="185" t="s">
        <v>17</v>
      </c>
      <c r="AJ3" s="185"/>
      <c r="AK3" s="233" t="s">
        <v>21</v>
      </c>
      <c r="AL3" s="13">
        <f>DATE(2011,11,1)</f>
        <v>40848</v>
      </c>
    </row>
    <row r="4" spans="1:39" ht="21" hidden="1" customHeight="1" thickBot="1" x14ac:dyDescent="0.35">
      <c r="C4" s="241"/>
      <c r="F4" s="19">
        <f t="shared" ref="F4:AJ4" si="0">IF(OR(F3="L",F3="M",F3="J",F3="V"),2,0)</f>
        <v>0</v>
      </c>
      <c r="G4" s="19">
        <f t="shared" si="0"/>
        <v>0</v>
      </c>
      <c r="H4" s="19">
        <f t="shared" si="0"/>
        <v>0</v>
      </c>
      <c r="I4" s="19">
        <f t="shared" si="0"/>
        <v>0</v>
      </c>
      <c r="J4" s="19">
        <f t="shared" si="0"/>
        <v>0</v>
      </c>
      <c r="K4" s="19">
        <f t="shared" si="0"/>
        <v>0</v>
      </c>
      <c r="L4" s="19">
        <f t="shared" si="0"/>
        <v>0</v>
      </c>
      <c r="M4" s="19">
        <f t="shared" si="0"/>
        <v>2</v>
      </c>
      <c r="N4" s="19">
        <f t="shared" si="0"/>
        <v>2</v>
      </c>
      <c r="O4" s="19">
        <f t="shared" si="0"/>
        <v>0</v>
      </c>
      <c r="P4" s="19">
        <f t="shared" si="0"/>
        <v>2</v>
      </c>
      <c r="Q4" s="19">
        <f t="shared" si="0"/>
        <v>2</v>
      </c>
      <c r="R4" s="19">
        <f t="shared" si="0"/>
        <v>0</v>
      </c>
      <c r="S4" s="19">
        <f t="shared" si="0"/>
        <v>0</v>
      </c>
      <c r="T4" s="19">
        <f t="shared" si="0"/>
        <v>2</v>
      </c>
      <c r="U4" s="19">
        <f t="shared" si="0"/>
        <v>2</v>
      </c>
      <c r="V4" s="19">
        <f t="shared" si="0"/>
        <v>0</v>
      </c>
      <c r="W4" s="19">
        <f t="shared" si="0"/>
        <v>2</v>
      </c>
      <c r="X4" s="19">
        <f t="shared" si="0"/>
        <v>2</v>
      </c>
      <c r="Y4" s="19">
        <f t="shared" si="0"/>
        <v>0</v>
      </c>
      <c r="Z4" s="19">
        <f t="shared" si="0"/>
        <v>0</v>
      </c>
      <c r="AA4" s="19">
        <f t="shared" si="0"/>
        <v>2</v>
      </c>
      <c r="AB4" s="19">
        <f t="shared" si="0"/>
        <v>2</v>
      </c>
      <c r="AC4" s="19">
        <f t="shared" si="0"/>
        <v>0</v>
      </c>
      <c r="AD4" s="19">
        <f t="shared" si="0"/>
        <v>2</v>
      </c>
      <c r="AE4" s="19">
        <f t="shared" si="0"/>
        <v>2</v>
      </c>
      <c r="AF4" s="19">
        <f t="shared" si="0"/>
        <v>0</v>
      </c>
      <c r="AG4" s="19">
        <f t="shared" si="0"/>
        <v>0</v>
      </c>
      <c r="AH4" s="19">
        <f t="shared" si="0"/>
        <v>2</v>
      </c>
      <c r="AI4" s="19">
        <f t="shared" si="0"/>
        <v>2</v>
      </c>
      <c r="AJ4" s="19">
        <f t="shared" si="0"/>
        <v>0</v>
      </c>
      <c r="AK4" s="234"/>
      <c r="AL4" s="20"/>
    </row>
    <row r="5" spans="1:39" ht="16.5" customHeight="1" thickBot="1" x14ac:dyDescent="0.35">
      <c r="C5" s="242"/>
      <c r="D5" s="21" t="s">
        <v>0</v>
      </c>
      <c r="E5" s="21"/>
      <c r="F5" s="23">
        <f t="shared" ref="F5:AJ5" si="1">E5+1</f>
        <v>1</v>
      </c>
      <c r="G5" s="23">
        <f t="shared" si="1"/>
        <v>2</v>
      </c>
      <c r="H5" s="23">
        <f t="shared" si="1"/>
        <v>3</v>
      </c>
      <c r="I5" s="23">
        <f t="shared" si="1"/>
        <v>4</v>
      </c>
      <c r="J5" s="23">
        <f t="shared" si="1"/>
        <v>5</v>
      </c>
      <c r="K5" s="23">
        <f t="shared" si="1"/>
        <v>6</v>
      </c>
      <c r="L5" s="23">
        <f t="shared" si="1"/>
        <v>7</v>
      </c>
      <c r="M5" s="23">
        <f t="shared" si="1"/>
        <v>8</v>
      </c>
      <c r="N5" s="23">
        <f t="shared" si="1"/>
        <v>9</v>
      </c>
      <c r="O5" s="23">
        <f t="shared" si="1"/>
        <v>10</v>
      </c>
      <c r="P5" s="23">
        <f t="shared" si="1"/>
        <v>11</v>
      </c>
      <c r="Q5" s="23">
        <f t="shared" si="1"/>
        <v>12</v>
      </c>
      <c r="R5" s="23">
        <f t="shared" si="1"/>
        <v>13</v>
      </c>
      <c r="S5" s="23">
        <f t="shared" si="1"/>
        <v>14</v>
      </c>
      <c r="T5" s="23">
        <f t="shared" si="1"/>
        <v>15</v>
      </c>
      <c r="U5" s="23">
        <f t="shared" si="1"/>
        <v>16</v>
      </c>
      <c r="V5" s="23">
        <f t="shared" si="1"/>
        <v>17</v>
      </c>
      <c r="W5" s="23">
        <f t="shared" si="1"/>
        <v>18</v>
      </c>
      <c r="X5" s="23">
        <f t="shared" si="1"/>
        <v>19</v>
      </c>
      <c r="Y5" s="23">
        <f t="shared" si="1"/>
        <v>20</v>
      </c>
      <c r="Z5" s="23">
        <f t="shared" si="1"/>
        <v>21</v>
      </c>
      <c r="AA5" s="23">
        <f t="shared" si="1"/>
        <v>22</v>
      </c>
      <c r="AB5" s="23">
        <f t="shared" si="1"/>
        <v>23</v>
      </c>
      <c r="AC5" s="23">
        <f t="shared" si="1"/>
        <v>24</v>
      </c>
      <c r="AD5" s="23">
        <f t="shared" si="1"/>
        <v>25</v>
      </c>
      <c r="AE5" s="23">
        <f t="shared" si="1"/>
        <v>26</v>
      </c>
      <c r="AF5" s="23">
        <f t="shared" si="1"/>
        <v>27</v>
      </c>
      <c r="AG5" s="23">
        <f t="shared" si="1"/>
        <v>28</v>
      </c>
      <c r="AH5" s="23">
        <f t="shared" si="1"/>
        <v>29</v>
      </c>
      <c r="AI5" s="23">
        <f t="shared" si="1"/>
        <v>30</v>
      </c>
      <c r="AJ5" s="23">
        <f t="shared" si="1"/>
        <v>31</v>
      </c>
      <c r="AK5" s="235"/>
      <c r="AL5" s="13">
        <f>DATE(2011,12,1)</f>
        <v>40878</v>
      </c>
    </row>
    <row r="6" spans="1:39" ht="15" customHeight="1" x14ac:dyDescent="0.3">
      <c r="B6" s="24">
        <v>1</v>
      </c>
      <c r="C6" s="211" t="str">
        <f>IF(Liste!B5="","",CONCATENATE(Liste!B5," ",Liste!C5))</f>
        <v>Nom1 Prénom1</v>
      </c>
      <c r="D6" s="202" t="s">
        <v>1</v>
      </c>
      <c r="E6" s="203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14"/>
      <c r="AL6" s="13">
        <f>DATE(2012,1,1)</f>
        <v>40909</v>
      </c>
    </row>
    <row r="7" spans="1:39" ht="15" customHeight="1" x14ac:dyDescent="0.3">
      <c r="B7" s="24">
        <f t="shared" ref="B7:B31" si="2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</row>
    <row r="8" spans="1:39" ht="15" customHeight="1" x14ac:dyDescent="0.3">
      <c r="B8" s="24">
        <f t="shared" si="2"/>
        <v>3</v>
      </c>
      <c r="C8" s="211" t="str">
        <f>IF(Liste!B7="","",CONCATENATE(Liste!B7," ",Liste!C7))</f>
        <v/>
      </c>
      <c r="D8" s="202" t="s">
        <v>2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4"/>
      <c r="AL8" s="13">
        <f>DATE(2012,3,1)</f>
        <v>40969</v>
      </c>
    </row>
    <row r="9" spans="1:39" ht="15" customHeight="1" x14ac:dyDescent="0.3">
      <c r="B9" s="24">
        <f t="shared" si="2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39" ht="15" customHeight="1" x14ac:dyDescent="0.3">
      <c r="B10" s="24">
        <f t="shared" si="2"/>
        <v>5</v>
      </c>
      <c r="C10" s="211" t="str">
        <f>IF(Liste!B9="","",CONCATENATE(Liste!B9," ",Liste!C9))</f>
        <v/>
      </c>
      <c r="D10" s="202">
        <v>60</v>
      </c>
      <c r="E10" s="212" t="s">
        <v>4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4"/>
      <c r="AL10" s="13">
        <f>DATE(2012,5,1)</f>
        <v>41030</v>
      </c>
    </row>
    <row r="11" spans="1:39" ht="15" customHeight="1" x14ac:dyDescent="0.3">
      <c r="B11" s="24">
        <f t="shared" si="2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39" ht="15" customHeight="1" x14ac:dyDescent="0.3">
      <c r="B12" s="24">
        <f t="shared" si="2"/>
        <v>7</v>
      </c>
      <c r="C12" s="211" t="str">
        <f>IF(Liste!B11="","",CONCATENATE(Liste!B11," ",Liste!C11))</f>
        <v/>
      </c>
      <c r="D12" s="202" t="s">
        <v>2</v>
      </c>
      <c r="E12" s="203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14"/>
      <c r="AL12" s="13">
        <f>DATE(2012,7,1)</f>
        <v>41091</v>
      </c>
    </row>
    <row r="13" spans="1:39" ht="15" customHeight="1" x14ac:dyDescent="0.3">
      <c r="B13" s="24">
        <f t="shared" si="2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39" ht="15" customHeight="1" x14ac:dyDescent="0.3">
      <c r="B14" s="24">
        <f t="shared" si="2"/>
        <v>9</v>
      </c>
      <c r="C14" s="211" t="str">
        <f>IF(Liste!B13="","",CONCATENATE(Liste!B13," ",Liste!C13))</f>
        <v/>
      </c>
      <c r="D14" s="202">
        <v>60</v>
      </c>
      <c r="E14" s="212" t="s">
        <v>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4"/>
    </row>
    <row r="15" spans="1:39" ht="15" customHeight="1" x14ac:dyDescent="0.3">
      <c r="B15" s="24">
        <f t="shared" si="2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39" ht="15" customHeight="1" x14ac:dyDescent="0.3">
      <c r="B16" s="24">
        <f t="shared" si="2"/>
        <v>11</v>
      </c>
      <c r="C16" s="211" t="str">
        <f>IF(Liste!B15="","",CONCATENATE(Liste!B15," ",Liste!C15))</f>
        <v/>
      </c>
      <c r="D16" s="202" t="s">
        <v>2</v>
      </c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4"/>
      <c r="AL16" s="9">
        <f>COUNTIF(F6:AJ35,"I")</f>
        <v>0</v>
      </c>
    </row>
    <row r="17" spans="2:38" ht="15" customHeight="1" x14ac:dyDescent="0.3">
      <c r="B17" s="24">
        <f t="shared" si="2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2"/>
        <v>13</v>
      </c>
      <c r="C18" s="211" t="str">
        <f>IF(Liste!B17="","",CONCATENATE(Liste!B17," ",Liste!C17))</f>
        <v/>
      </c>
      <c r="D18" s="202">
        <v>30</v>
      </c>
      <c r="E18" s="212" t="s">
        <v>9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14"/>
    </row>
    <row r="19" spans="2:38" ht="15" customHeight="1" x14ac:dyDescent="0.3">
      <c r="B19" s="24">
        <f t="shared" si="2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2"/>
        <v>15</v>
      </c>
      <c r="C20" s="211" t="str">
        <f>IF(Liste!B19="","",CONCATENATE(Liste!B19," ",Liste!C19))</f>
        <v/>
      </c>
      <c r="D20" s="202" t="s">
        <v>2</v>
      </c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4"/>
    </row>
    <row r="21" spans="2:38" ht="15" customHeight="1" x14ac:dyDescent="0.3">
      <c r="B21" s="24">
        <f t="shared" si="2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2"/>
        <v>17</v>
      </c>
      <c r="C22" s="211" t="str">
        <f>IF(Liste!B21="","",CONCATENATE(Liste!B21," ",Liste!C21))</f>
        <v/>
      </c>
      <c r="D22" s="202">
        <v>60</v>
      </c>
      <c r="E22" s="212" t="s">
        <v>10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14"/>
    </row>
    <row r="23" spans="2:38" ht="15" customHeight="1" x14ac:dyDescent="0.3">
      <c r="B23" s="24">
        <f t="shared" si="2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2"/>
        <v>19</v>
      </c>
      <c r="C24" s="211" t="str">
        <f>IF(Liste!B23="","",CONCATENATE(Liste!B23," ",Liste!C23))</f>
        <v/>
      </c>
      <c r="D24" s="202">
        <v>60</v>
      </c>
      <c r="E24" s="212" t="s">
        <v>12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14"/>
    </row>
    <row r="25" spans="2:38" ht="15" customHeight="1" x14ac:dyDescent="0.3">
      <c r="B25" s="24">
        <f t="shared" si="2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2"/>
        <v>21</v>
      </c>
      <c r="C26" s="211" t="str">
        <f>IF(Liste!B25="","",CONCATENATE(Liste!B25," ",Liste!C25))</f>
        <v/>
      </c>
      <c r="D26" s="202">
        <v>60</v>
      </c>
      <c r="E26" s="212" t="s">
        <v>13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14"/>
    </row>
    <row r="27" spans="2:38" ht="15" customHeight="1" thickBot="1" x14ac:dyDescent="0.35">
      <c r="B27" s="24">
        <f t="shared" si="2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2"/>
        <v>23</v>
      </c>
      <c r="C28" s="211" t="str">
        <f>IF(Liste!B27="","",CONCATENATE(Liste!B27," ",Liste!C27))</f>
        <v/>
      </c>
      <c r="D28" s="202">
        <v>60</v>
      </c>
      <c r="E28" s="212" t="s">
        <v>13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14"/>
    </row>
    <row r="29" spans="2:38" ht="15" customHeight="1" thickBot="1" x14ac:dyDescent="0.35">
      <c r="B29" s="24">
        <f t="shared" si="2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2"/>
        <v>25</v>
      </c>
      <c r="C30" s="211" t="str">
        <f>IF(Liste!B29="","",CONCATENATE(Liste!B29," ",Liste!C29))</f>
        <v/>
      </c>
      <c r="D30" s="202">
        <v>60</v>
      </c>
      <c r="E30" s="212" t="s">
        <v>13</v>
      </c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14"/>
    </row>
    <row r="31" spans="2:38" s="30" customFormat="1" ht="15" customHeight="1" thickBot="1" x14ac:dyDescent="0.35">
      <c r="B31" s="24">
        <f t="shared" si="2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11" t="str">
        <f>IF(Liste!B31="","",CONCATENATE(Liste!B31," ",Liste!C31))</f>
        <v/>
      </c>
      <c r="D32" s="202">
        <v>60</v>
      </c>
      <c r="E32" s="212" t="s">
        <v>13</v>
      </c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14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11" t="str">
        <f>IF(Liste!B33="","",CONCATENATE(Liste!B33," ",Liste!C33))</f>
        <v/>
      </c>
      <c r="D34" s="202">
        <v>60</v>
      </c>
      <c r="E34" s="212" t="s">
        <v>13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14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4"/>
      <c r="AG36" s="251">
        <f>2*AL15+AL16+AL17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28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8"/>
      <c r="AG37" s="251">
        <f>Q38-AG36</f>
        <v>56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56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4"/>
      <c r="AG38" s="252">
        <f>AG37/Q38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objects="1" scenarios="1" selectLockedCells="1"/>
  <mergeCells count="10">
    <mergeCell ref="Q37:S37"/>
    <mergeCell ref="Q38:S38"/>
    <mergeCell ref="AG36:AJ36"/>
    <mergeCell ref="AG37:AJ37"/>
    <mergeCell ref="AG38:AJ38"/>
    <mergeCell ref="C2:W2"/>
    <mergeCell ref="AG2:AL2"/>
    <mergeCell ref="C3:C5"/>
    <mergeCell ref="AK3:AK5"/>
    <mergeCell ref="Q36:S36"/>
  </mergeCells>
  <phoneticPr fontId="5" type="noConversion"/>
  <conditionalFormatting sqref="F3:F35">
    <cfRule type="expression" priority="18">
      <formula>F$4=OR("L","M","J","V")</formula>
    </cfRule>
  </conditionalFormatting>
  <conditionalFormatting sqref="F3:F35">
    <cfRule type="expression" dxfId="422" priority="17">
      <formula>F$3=""</formula>
    </cfRule>
  </conditionalFormatting>
  <conditionalFormatting sqref="G3:G35">
    <cfRule type="expression" priority="16">
      <formula>G$4=OR("L","M","J","V")</formula>
    </cfRule>
  </conditionalFormatting>
  <conditionalFormatting sqref="G3:G35">
    <cfRule type="expression" dxfId="421" priority="15">
      <formula>G$3=""</formula>
    </cfRule>
  </conditionalFormatting>
  <conditionalFormatting sqref="H3:H35">
    <cfRule type="expression" priority="14">
      <formula>H$4=OR("L","M","J","V")</formula>
    </cfRule>
  </conditionalFormatting>
  <conditionalFormatting sqref="H3:H35">
    <cfRule type="expression" dxfId="420" priority="13">
      <formula>H$3=""</formula>
    </cfRule>
  </conditionalFormatting>
  <conditionalFormatting sqref="I3:I35">
    <cfRule type="expression" priority="12">
      <formula>I$4=OR("L","M","J","V")</formula>
    </cfRule>
  </conditionalFormatting>
  <conditionalFormatting sqref="I3:I35">
    <cfRule type="expression" dxfId="419" priority="11">
      <formula>I$3=""</formula>
    </cfRule>
  </conditionalFormatting>
  <conditionalFormatting sqref="J3:J35">
    <cfRule type="expression" priority="10">
      <formula>J$4=OR("L","M","J","V")</formula>
    </cfRule>
  </conditionalFormatting>
  <conditionalFormatting sqref="J3:J35">
    <cfRule type="expression" dxfId="418" priority="9">
      <formula>J$3=""</formula>
    </cfRule>
  </conditionalFormatting>
  <conditionalFormatting sqref="K3:K35">
    <cfRule type="expression" priority="8">
      <formula>K$4=OR("L","M","J","V")</formula>
    </cfRule>
  </conditionalFormatting>
  <conditionalFormatting sqref="K3:K35">
    <cfRule type="expression" dxfId="417" priority="7">
      <formula>K$3=""</formula>
    </cfRule>
  </conditionalFormatting>
  <conditionalFormatting sqref="L3:L35">
    <cfRule type="expression" priority="6">
      <formula>L$4=OR("L","M","J","V")</formula>
    </cfRule>
  </conditionalFormatting>
  <conditionalFormatting sqref="L3:L35">
    <cfRule type="expression" dxfId="416" priority="5">
      <formula>L$3=""</formula>
    </cfRule>
  </conditionalFormatting>
  <conditionalFormatting sqref="M3:M35">
    <cfRule type="expression" priority="4">
      <formula>M$4=OR("L","M","J","V")</formula>
    </cfRule>
  </conditionalFormatting>
  <conditionalFormatting sqref="M3:M35">
    <cfRule type="expression" dxfId="415" priority="3">
      <formula>M$3=""</formula>
    </cfRule>
  </conditionalFormatting>
  <conditionalFormatting sqref="N3:AJ35">
    <cfRule type="expression" priority="2">
      <formula>N$4=OR("L","M","J","V")</formula>
    </cfRule>
  </conditionalFormatting>
  <conditionalFormatting sqref="N3:AJ35">
    <cfRule type="expression" dxfId="414" priority="1">
      <formula>N$3=""</formula>
    </cfRule>
  </conditionalFormatting>
  <hyperlinks>
    <hyperlink ref="AG2:AL2" r:id="rId1" location="APPEL!A1" tooltip="OCTOBRE" display="OCTOBRE" xr:uid="{72A3EC54-C8EE-4A88-A18D-B5218E6220A4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theme="8" tint="0.39997558519241921"/>
  </sheetPr>
  <dimension ref="A1:AX40"/>
  <sheetViews>
    <sheetView showGridLines="0" showRowColHeaders="0" showZeros="0" showOutlineSymbols="0" zoomScale="145" zoomScaleNormal="145" workbookViewId="0">
      <pane xSplit="5" ySplit="6" topLeftCell="F7" activePane="bottomRight" state="frozen"/>
      <selection activeCell="AG2" sqref="AG2:AL2"/>
      <selection pane="topRight" activeCell="AG2" sqref="AG2:AL2"/>
      <selection pane="bottomLeft" activeCell="AG2" sqref="AG2:AL2"/>
      <selection pane="bottomRight" activeCell="F7" sqref="F7"/>
    </sheetView>
  </sheetViews>
  <sheetFormatPr baseColWidth="10" defaultColWidth="11.42578125" defaultRowHeight="20.25" x14ac:dyDescent="0.3"/>
  <cols>
    <col min="1" max="1" width="0.57031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9" width="2.85546875" style="9" customWidth="1"/>
    <col min="20" max="20" width="3.140625" style="9" customWidth="1"/>
    <col min="21" max="35" width="2.85546875" style="9" customWidth="1"/>
    <col min="36" max="37" width="2.85546875" style="9" hidden="1" customWidth="1"/>
    <col min="38" max="38" width="26.85546875" style="9" customWidth="1"/>
    <col min="39" max="39" width="32.85546875" style="9" hidden="1" customWidth="1"/>
    <col min="40" max="43" width="11.42578125" style="9" customWidth="1"/>
    <col min="44" max="47" width="3.5703125" style="9" hidden="1" customWidth="1"/>
    <col min="48" max="48" width="5" style="9" hidden="1" customWidth="1"/>
    <col min="49" max="50" width="5" style="9" customWidth="1"/>
    <col min="51" max="16384" width="11.42578125" style="9"/>
  </cols>
  <sheetData>
    <row r="1" spans="1:50" ht="9" customHeight="1" x14ac:dyDescent="0.3"/>
    <row r="2" spans="1:50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30</v>
      </c>
      <c r="AH2" s="239"/>
      <c r="AI2" s="239"/>
      <c r="AJ2" s="239"/>
      <c r="AK2" s="239"/>
      <c r="AL2" s="239"/>
      <c r="AM2" s="13">
        <f>DATE(2011,9,1)</f>
        <v>40787</v>
      </c>
      <c r="AR2" s="9" t="s">
        <v>16</v>
      </c>
      <c r="AS2" s="9" t="s">
        <v>17</v>
      </c>
      <c r="AU2" s="9" t="s">
        <v>18</v>
      </c>
      <c r="AV2" s="9" t="s">
        <v>19</v>
      </c>
    </row>
    <row r="3" spans="1:50" hidden="1" x14ac:dyDescent="0.3">
      <c r="A3" s="11"/>
      <c r="B3" s="12"/>
      <c r="C3" s="11"/>
      <c r="D3" s="11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3">
        <f>DATE(2011,10,1)</f>
        <v>40817</v>
      </c>
      <c r="AN3" s="15"/>
    </row>
    <row r="4" spans="1:50" ht="16.5" customHeight="1" thickBot="1" x14ac:dyDescent="0.35">
      <c r="C4" s="240" t="s">
        <v>15</v>
      </c>
      <c r="F4" s="185" t="s">
        <v>18</v>
      </c>
      <c r="G4" s="185" t="s">
        <v>19</v>
      </c>
      <c r="H4" s="185"/>
      <c r="I4" s="185"/>
      <c r="J4" s="185" t="s">
        <v>16</v>
      </c>
      <c r="K4" s="185" t="s">
        <v>17</v>
      </c>
      <c r="L4" s="185"/>
      <c r="M4" s="185" t="s">
        <v>18</v>
      </c>
      <c r="N4" s="185" t="s">
        <v>19</v>
      </c>
      <c r="O4" s="185"/>
      <c r="P4" s="185"/>
      <c r="Q4" s="185" t="s">
        <v>16</v>
      </c>
      <c r="R4" s="185" t="s">
        <v>17</v>
      </c>
      <c r="S4" s="185"/>
      <c r="T4" s="185" t="s">
        <v>18</v>
      </c>
      <c r="U4" s="185" t="s">
        <v>19</v>
      </c>
      <c r="V4" s="185"/>
      <c r="W4" s="185"/>
      <c r="X4" s="185" t="s">
        <v>16</v>
      </c>
      <c r="Y4" s="185" t="s">
        <v>17</v>
      </c>
      <c r="Z4" s="185"/>
      <c r="AA4" s="185" t="s">
        <v>18</v>
      </c>
      <c r="AB4" s="185" t="s">
        <v>19</v>
      </c>
      <c r="AC4" s="185"/>
      <c r="AD4" s="185"/>
      <c r="AE4" s="185"/>
      <c r="AF4" s="185"/>
      <c r="AG4" s="185"/>
      <c r="AH4" s="185"/>
      <c r="AI4" s="185"/>
      <c r="AJ4" s="17" t="s">
        <v>2</v>
      </c>
      <c r="AK4" s="16"/>
      <c r="AL4" s="233" t="s">
        <v>21</v>
      </c>
      <c r="AM4" s="13">
        <f>DATE(2011,11,1)</f>
        <v>40848</v>
      </c>
    </row>
    <row r="5" spans="1:50" ht="20.45" hidden="1" customHeight="1" thickBot="1" x14ac:dyDescent="0.35">
      <c r="C5" s="241"/>
      <c r="F5" s="19">
        <f t="shared" ref="F5:AK5" si="0">IF(OR(F4="L",F4="M",F4="J",F4="V"),2,0)</f>
        <v>2</v>
      </c>
      <c r="G5" s="19">
        <f t="shared" si="0"/>
        <v>2</v>
      </c>
      <c r="H5" s="19">
        <f t="shared" si="0"/>
        <v>0</v>
      </c>
      <c r="I5" s="19">
        <f t="shared" si="0"/>
        <v>0</v>
      </c>
      <c r="J5" s="19">
        <f t="shared" si="0"/>
        <v>2</v>
      </c>
      <c r="K5" s="19">
        <f t="shared" si="0"/>
        <v>2</v>
      </c>
      <c r="L5" s="19">
        <f t="shared" si="0"/>
        <v>0</v>
      </c>
      <c r="M5" s="19">
        <f t="shared" si="0"/>
        <v>2</v>
      </c>
      <c r="N5" s="19">
        <f t="shared" si="0"/>
        <v>2</v>
      </c>
      <c r="O5" s="19">
        <f t="shared" si="0"/>
        <v>0</v>
      </c>
      <c r="P5" s="19">
        <f t="shared" si="0"/>
        <v>0</v>
      </c>
      <c r="Q5" s="19">
        <f t="shared" si="0"/>
        <v>2</v>
      </c>
      <c r="R5" s="19">
        <f t="shared" si="0"/>
        <v>2</v>
      </c>
      <c r="S5" s="19">
        <f t="shared" si="0"/>
        <v>0</v>
      </c>
      <c r="T5" s="19">
        <f t="shared" si="0"/>
        <v>2</v>
      </c>
      <c r="U5" s="19">
        <f t="shared" si="0"/>
        <v>2</v>
      </c>
      <c r="V5" s="19">
        <f t="shared" si="0"/>
        <v>0</v>
      </c>
      <c r="W5" s="19">
        <f t="shared" si="0"/>
        <v>0</v>
      </c>
      <c r="X5" s="19">
        <f t="shared" si="0"/>
        <v>2</v>
      </c>
      <c r="Y5" s="19">
        <f t="shared" si="0"/>
        <v>2</v>
      </c>
      <c r="Z5" s="19">
        <f t="shared" si="0"/>
        <v>0</v>
      </c>
      <c r="AA5" s="19">
        <f t="shared" si="0"/>
        <v>2</v>
      </c>
      <c r="AB5" s="19">
        <f t="shared" si="0"/>
        <v>2</v>
      </c>
      <c r="AC5" s="19">
        <f t="shared" si="0"/>
        <v>0</v>
      </c>
      <c r="AD5" s="19">
        <f t="shared" si="0"/>
        <v>0</v>
      </c>
      <c r="AE5" s="19">
        <f t="shared" si="0"/>
        <v>0</v>
      </c>
      <c r="AF5" s="19">
        <f t="shared" si="0"/>
        <v>0</v>
      </c>
      <c r="AG5" s="19">
        <f t="shared" si="0"/>
        <v>0</v>
      </c>
      <c r="AH5" s="19">
        <f t="shared" si="0"/>
        <v>0</v>
      </c>
      <c r="AI5" s="19">
        <f t="shared" si="0"/>
        <v>0</v>
      </c>
      <c r="AJ5" s="19">
        <f t="shared" si="0"/>
        <v>0</v>
      </c>
      <c r="AK5" s="18">
        <f t="shared" si="0"/>
        <v>0</v>
      </c>
      <c r="AL5" s="234"/>
      <c r="AM5" s="20"/>
    </row>
    <row r="6" spans="1:50" ht="16.5" customHeight="1" thickBot="1" x14ac:dyDescent="0.35">
      <c r="C6" s="242"/>
      <c r="D6" s="21" t="s">
        <v>0</v>
      </c>
      <c r="E6" s="21"/>
      <c r="F6" s="23">
        <f t="shared" ref="F6:AG6" si="1">E6+1</f>
        <v>1</v>
      </c>
      <c r="G6" s="23">
        <f t="shared" si="1"/>
        <v>2</v>
      </c>
      <c r="H6" s="23">
        <f t="shared" si="1"/>
        <v>3</v>
      </c>
      <c r="I6" s="23">
        <f t="shared" si="1"/>
        <v>4</v>
      </c>
      <c r="J6" s="23">
        <f t="shared" si="1"/>
        <v>5</v>
      </c>
      <c r="K6" s="23">
        <f t="shared" si="1"/>
        <v>6</v>
      </c>
      <c r="L6" s="23">
        <f t="shared" si="1"/>
        <v>7</v>
      </c>
      <c r="M6" s="23">
        <f t="shared" si="1"/>
        <v>8</v>
      </c>
      <c r="N6" s="23">
        <f t="shared" si="1"/>
        <v>9</v>
      </c>
      <c r="O6" s="23">
        <f t="shared" si="1"/>
        <v>10</v>
      </c>
      <c r="P6" s="23">
        <f t="shared" si="1"/>
        <v>11</v>
      </c>
      <c r="Q6" s="23">
        <f t="shared" si="1"/>
        <v>12</v>
      </c>
      <c r="R6" s="23">
        <f t="shared" si="1"/>
        <v>13</v>
      </c>
      <c r="S6" s="23">
        <f t="shared" si="1"/>
        <v>14</v>
      </c>
      <c r="T6" s="23">
        <f t="shared" si="1"/>
        <v>15</v>
      </c>
      <c r="U6" s="23">
        <f t="shared" si="1"/>
        <v>16</v>
      </c>
      <c r="V6" s="23">
        <f t="shared" si="1"/>
        <v>17</v>
      </c>
      <c r="W6" s="23">
        <f t="shared" si="1"/>
        <v>18</v>
      </c>
      <c r="X6" s="23">
        <f t="shared" si="1"/>
        <v>19</v>
      </c>
      <c r="Y6" s="23">
        <f t="shared" si="1"/>
        <v>20</v>
      </c>
      <c r="Z6" s="23">
        <f t="shared" si="1"/>
        <v>21</v>
      </c>
      <c r="AA6" s="23">
        <f t="shared" si="1"/>
        <v>22</v>
      </c>
      <c r="AB6" s="23">
        <f t="shared" si="1"/>
        <v>23</v>
      </c>
      <c r="AC6" s="23">
        <f t="shared" si="1"/>
        <v>24</v>
      </c>
      <c r="AD6" s="23">
        <f t="shared" si="1"/>
        <v>25</v>
      </c>
      <c r="AE6" s="23">
        <f t="shared" si="1"/>
        <v>26</v>
      </c>
      <c r="AF6" s="23">
        <f t="shared" si="1"/>
        <v>27</v>
      </c>
      <c r="AG6" s="23">
        <f t="shared" si="1"/>
        <v>28</v>
      </c>
      <c r="AH6" s="23"/>
      <c r="AI6" s="23"/>
      <c r="AJ6" s="23" t="s">
        <v>2</v>
      </c>
      <c r="AK6" s="22" t="s">
        <v>2</v>
      </c>
      <c r="AL6" s="235"/>
      <c r="AM6" s="13">
        <f>DATE(2011,12,1)</f>
        <v>40878</v>
      </c>
    </row>
    <row r="7" spans="1:50" ht="15" customHeight="1" x14ac:dyDescent="0.3">
      <c r="B7" s="24">
        <v>1</v>
      </c>
      <c r="C7" s="201" t="str">
        <f>IF(Liste!B5="","",CONCATENATE(Liste!B5," ",Liste!C5))</f>
        <v>Nom1 Prénom1</v>
      </c>
      <c r="D7" s="202" t="s">
        <v>1</v>
      </c>
      <c r="E7" s="203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5"/>
      <c r="AL7" s="206"/>
      <c r="AM7" s="13">
        <f>DATE(2012,1,1)</f>
        <v>40909</v>
      </c>
      <c r="AN7" s="186" t="s">
        <v>95</v>
      </c>
    </row>
    <row r="8" spans="1:50" ht="15" customHeight="1" x14ac:dyDescent="0.3">
      <c r="B8" s="24">
        <f t="shared" ref="B8:B32" si="2">B7+1</f>
        <v>2</v>
      </c>
      <c r="C8" s="104" t="str">
        <f>IF(Liste!B6="","",CONCATENATE(Liste!B6," ",Liste!C6))</f>
        <v>Nom2 Prénom2</v>
      </c>
      <c r="D8" s="26">
        <v>90</v>
      </c>
      <c r="E8" s="2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"/>
      <c r="AL8" s="4"/>
      <c r="AM8" s="13">
        <f>DATE(2012,2,1)</f>
        <v>40940</v>
      </c>
      <c r="AN8" s="186" t="s">
        <v>96</v>
      </c>
      <c r="AO8" s="186"/>
      <c r="AP8" s="186"/>
      <c r="AQ8" s="186"/>
      <c r="AR8" s="186"/>
      <c r="AS8" s="186"/>
      <c r="AT8" s="186"/>
      <c r="AU8" s="186"/>
      <c r="AV8" s="186"/>
      <c r="AW8" s="186"/>
      <c r="AX8" s="186"/>
    </row>
    <row r="9" spans="1:50" ht="15" customHeight="1" x14ac:dyDescent="0.3">
      <c r="B9" s="24">
        <f t="shared" si="2"/>
        <v>3</v>
      </c>
      <c r="C9" s="201" t="str">
        <f>IF(Liste!B7="","",CONCATENATE(Liste!B7," ",Liste!C7))</f>
        <v/>
      </c>
      <c r="D9" s="202" t="s">
        <v>2</v>
      </c>
      <c r="E9" s="203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5"/>
      <c r="AL9" s="206"/>
      <c r="AM9" s="13">
        <f>DATE(2012,3,1)</f>
        <v>40969</v>
      </c>
      <c r="AO9" s="186"/>
      <c r="AP9" s="186"/>
      <c r="AQ9" s="186"/>
      <c r="AR9" s="186"/>
      <c r="AS9" s="186"/>
      <c r="AT9" s="186"/>
      <c r="AU9" s="186"/>
      <c r="AV9" s="186"/>
      <c r="AW9" s="186"/>
      <c r="AX9" s="186"/>
    </row>
    <row r="10" spans="1:50" ht="15" customHeight="1" x14ac:dyDescent="0.3">
      <c r="B10" s="24">
        <f t="shared" si="2"/>
        <v>4</v>
      </c>
      <c r="C10" s="104" t="str">
        <f>IF(Liste!B8="","",CONCATENATE(Liste!B8," ",Liste!C8))</f>
        <v/>
      </c>
      <c r="D10" s="26">
        <v>60</v>
      </c>
      <c r="E10" s="20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"/>
      <c r="AL10" s="4"/>
      <c r="AM10" s="13">
        <f>DATE(2012,4,1)</f>
        <v>41000</v>
      </c>
    </row>
    <row r="11" spans="1:50" ht="15" customHeight="1" x14ac:dyDescent="0.3">
      <c r="B11" s="24">
        <f t="shared" si="2"/>
        <v>5</v>
      </c>
      <c r="C11" s="201" t="str">
        <f>IF(Liste!B9="","",CONCATENATE(Liste!B9," ",Liste!C9))</f>
        <v/>
      </c>
      <c r="D11" s="202">
        <v>60</v>
      </c>
      <c r="E11" s="212" t="s">
        <v>4</v>
      </c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5"/>
      <c r="AL11" s="206"/>
      <c r="AM11" s="13">
        <f>DATE(2012,5,1)</f>
        <v>41030</v>
      </c>
    </row>
    <row r="12" spans="1:50" ht="15" customHeight="1" x14ac:dyDescent="0.3">
      <c r="B12" s="24">
        <f t="shared" si="2"/>
        <v>6</v>
      </c>
      <c r="C12" s="104" t="str">
        <f>IF(Liste!B10="","",CONCATENATE(Liste!B10," ",Liste!C10))</f>
        <v/>
      </c>
      <c r="D12" s="26">
        <v>20</v>
      </c>
      <c r="E12" s="20" t="s">
        <v>5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4"/>
      <c r="AM12" s="13">
        <f>DATE(2012,6,1)</f>
        <v>41061</v>
      </c>
    </row>
    <row r="13" spans="1:50" ht="15" customHeight="1" x14ac:dyDescent="0.3">
      <c r="B13" s="24">
        <f t="shared" si="2"/>
        <v>7</v>
      </c>
      <c r="C13" s="201" t="str">
        <f>IF(Liste!B11="","",CONCATENATE(Liste!B11," ",Liste!C11))</f>
        <v/>
      </c>
      <c r="D13" s="202" t="s">
        <v>2</v>
      </c>
      <c r="E13" s="203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5"/>
      <c r="AL13" s="206"/>
      <c r="AM13" s="13">
        <f>DATE(2012,7,1)</f>
        <v>41091</v>
      </c>
    </row>
    <row r="14" spans="1:50" ht="15" customHeight="1" x14ac:dyDescent="0.3">
      <c r="B14" s="24">
        <f t="shared" si="2"/>
        <v>8</v>
      </c>
      <c r="C14" s="104" t="str">
        <f>IF(Liste!B12="","",CONCATENATE(Liste!B12," ",Liste!C12))</f>
        <v/>
      </c>
      <c r="D14" s="26">
        <v>50</v>
      </c>
      <c r="E14" s="20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"/>
      <c r="AL14" s="4"/>
    </row>
    <row r="15" spans="1:50" ht="15" customHeight="1" x14ac:dyDescent="0.3">
      <c r="B15" s="24">
        <f t="shared" si="2"/>
        <v>9</v>
      </c>
      <c r="C15" s="201" t="str">
        <f>IF(Liste!B13="","",CONCATENATE(Liste!B13," ",Liste!C13))</f>
        <v/>
      </c>
      <c r="D15" s="202">
        <v>60</v>
      </c>
      <c r="E15" s="212" t="s">
        <v>7</v>
      </c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5"/>
      <c r="AL15" s="206"/>
      <c r="AM15" s="28">
        <f>COUNTIF(F7:AJ36,"+")</f>
        <v>0</v>
      </c>
      <c r="AN15" s="9" t="s">
        <v>2</v>
      </c>
    </row>
    <row r="16" spans="1:50" ht="15" customHeight="1" x14ac:dyDescent="0.3">
      <c r="B16" s="24">
        <f t="shared" si="2"/>
        <v>10</v>
      </c>
      <c r="C16" s="104" t="str">
        <f>IF(Liste!B14="","",CONCATENATE(Liste!B14," ",Liste!C14))</f>
        <v/>
      </c>
      <c r="D16" s="26" t="s">
        <v>1</v>
      </c>
      <c r="E16" s="2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"/>
      <c r="AL16" s="4"/>
      <c r="AM16" s="28">
        <f>COUNTIF(F7:AJ36,"-")</f>
        <v>0</v>
      </c>
      <c r="AN16" s="28" t="s">
        <v>2</v>
      </c>
    </row>
    <row r="17" spans="2:40" ht="15" customHeight="1" x14ac:dyDescent="0.3">
      <c r="B17" s="24">
        <f t="shared" si="2"/>
        <v>11</v>
      </c>
      <c r="C17" s="201" t="str">
        <f>IF(Liste!B15="","",CONCATENATE(Liste!B15," ",Liste!C15))</f>
        <v/>
      </c>
      <c r="D17" s="202" t="s">
        <v>2</v>
      </c>
      <c r="E17" s="203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5"/>
      <c r="AL17" s="206"/>
      <c r="AM17" s="28">
        <f>COUNTIF(F7:AJ36,"I")</f>
        <v>0</v>
      </c>
      <c r="AN17" s="28" t="s">
        <v>2</v>
      </c>
    </row>
    <row r="18" spans="2:40" ht="15" customHeight="1" x14ac:dyDescent="0.3">
      <c r="B18" s="24">
        <f t="shared" si="2"/>
        <v>12</v>
      </c>
      <c r="C18" s="104" t="str">
        <f>IF(Liste!B16="","",CONCATENATE(Liste!B16," ",Liste!C16))</f>
        <v/>
      </c>
      <c r="D18" s="26">
        <v>30</v>
      </c>
      <c r="E18" s="20" t="s">
        <v>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5"/>
      <c r="AL18" s="4"/>
      <c r="AN18" s="28" t="s">
        <v>2</v>
      </c>
    </row>
    <row r="19" spans="2:40" ht="15" customHeight="1" x14ac:dyDescent="0.3">
      <c r="B19" s="24">
        <f t="shared" si="2"/>
        <v>13</v>
      </c>
      <c r="C19" s="201" t="str">
        <f>IF(Liste!B17="","",CONCATENATE(Liste!B17," ",Liste!C17))</f>
        <v/>
      </c>
      <c r="D19" s="202">
        <v>30</v>
      </c>
      <c r="E19" s="212" t="s">
        <v>9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5"/>
      <c r="AL19" s="206"/>
      <c r="AM19" s="28"/>
    </row>
    <row r="20" spans="2:40" ht="15" customHeight="1" x14ac:dyDescent="0.3">
      <c r="B20" s="24">
        <f t="shared" si="2"/>
        <v>14</v>
      </c>
      <c r="C20" s="104" t="str">
        <f>IF(Liste!B18="","",CONCATENATE(Liste!B18," ",Liste!C18))</f>
        <v/>
      </c>
      <c r="D20" s="26" t="s">
        <v>2</v>
      </c>
      <c r="E20" s="2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"/>
      <c r="AL20" s="4"/>
    </row>
    <row r="21" spans="2:40" ht="15" customHeight="1" x14ac:dyDescent="0.3">
      <c r="B21" s="24">
        <f t="shared" si="2"/>
        <v>15</v>
      </c>
      <c r="C21" s="201" t="str">
        <f>IF(Liste!B19="","",CONCATENATE(Liste!B19," ",Liste!C19))</f>
        <v/>
      </c>
      <c r="D21" s="202" t="s">
        <v>2</v>
      </c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5"/>
      <c r="AL21" s="206"/>
    </row>
    <row r="22" spans="2:40" ht="15" customHeight="1" x14ac:dyDescent="0.3">
      <c r="B22" s="24">
        <f t="shared" si="2"/>
        <v>16</v>
      </c>
      <c r="C22" s="104" t="str">
        <f>IF(Liste!B20="","",CONCATENATE(Liste!B20," ",Liste!C20))</f>
        <v/>
      </c>
      <c r="D22" s="26" t="s">
        <v>2</v>
      </c>
      <c r="E22" s="27"/>
      <c r="F22" s="1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5"/>
      <c r="AL22" s="4"/>
    </row>
    <row r="23" spans="2:40" ht="15" customHeight="1" x14ac:dyDescent="0.3">
      <c r="B23" s="24">
        <f t="shared" si="2"/>
        <v>17</v>
      </c>
      <c r="C23" s="201" t="str">
        <f>IF(Liste!B21="","",CONCATENATE(Liste!B21," ",Liste!C21))</f>
        <v/>
      </c>
      <c r="D23" s="202">
        <v>60</v>
      </c>
      <c r="E23" s="212" t="s">
        <v>10</v>
      </c>
      <c r="F23" s="204"/>
      <c r="G23" s="1"/>
      <c r="H23" s="1"/>
      <c r="I23" s="1"/>
      <c r="J23" s="1"/>
      <c r="K23" s="1"/>
      <c r="L23" s="1"/>
      <c r="M23" s="1"/>
      <c r="N23" s="1"/>
      <c r="O23" s="1"/>
      <c r="P23" s="1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5"/>
      <c r="AL23" s="206"/>
    </row>
    <row r="24" spans="2:40" ht="15" customHeight="1" x14ac:dyDescent="0.3">
      <c r="B24" s="24">
        <f t="shared" si="2"/>
        <v>18</v>
      </c>
      <c r="C24" s="104" t="str">
        <f>IF(Liste!B22="","",CONCATENATE(Liste!B22," ",Liste!C22))</f>
        <v/>
      </c>
      <c r="D24" s="26">
        <v>50</v>
      </c>
      <c r="E24" s="20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5"/>
      <c r="AL24" s="4"/>
    </row>
    <row r="25" spans="2:40" ht="15" customHeight="1" x14ac:dyDescent="0.3">
      <c r="B25" s="24">
        <f t="shared" si="2"/>
        <v>19</v>
      </c>
      <c r="C25" s="201" t="str">
        <f>IF(Liste!B23="","",CONCATENATE(Liste!B23," ",Liste!C23))</f>
        <v/>
      </c>
      <c r="D25" s="202">
        <v>60</v>
      </c>
      <c r="E25" s="212" t="s">
        <v>12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5"/>
      <c r="AL25" s="206"/>
    </row>
    <row r="26" spans="2:40" ht="15" customHeight="1" x14ac:dyDescent="0.3">
      <c r="B26" s="24">
        <f t="shared" si="2"/>
        <v>20</v>
      </c>
      <c r="C26" s="104" t="str">
        <f>IF(Liste!B24="","",CONCATENATE(Liste!B24," ",Liste!C24))</f>
        <v/>
      </c>
      <c r="D26" s="26" t="s">
        <v>2</v>
      </c>
      <c r="E26" s="2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5"/>
      <c r="AL26" s="4"/>
    </row>
    <row r="27" spans="2:40" ht="15" customHeight="1" x14ac:dyDescent="0.3">
      <c r="B27" s="24">
        <f t="shared" si="2"/>
        <v>21</v>
      </c>
      <c r="C27" s="201" t="str">
        <f>IF(Liste!B25="","",CONCATENATE(Liste!B25," ",Liste!C25))</f>
        <v/>
      </c>
      <c r="D27" s="202">
        <v>60</v>
      </c>
      <c r="E27" s="212" t="s">
        <v>13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5"/>
      <c r="AL27" s="206"/>
    </row>
    <row r="28" spans="2:40" ht="15" customHeight="1" thickBot="1" x14ac:dyDescent="0.35">
      <c r="B28" s="24">
        <f t="shared" si="2"/>
        <v>22</v>
      </c>
      <c r="C28" s="104" t="str">
        <f>IF(Liste!B26="","",CONCATENATE(Liste!B26," ",Liste!C26))</f>
        <v/>
      </c>
      <c r="D28" s="29">
        <v>60</v>
      </c>
      <c r="E28" s="20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5"/>
      <c r="AL28" s="4"/>
    </row>
    <row r="29" spans="2:40" ht="15" customHeight="1" x14ac:dyDescent="0.3">
      <c r="B29" s="24">
        <f t="shared" si="2"/>
        <v>23</v>
      </c>
      <c r="C29" s="201" t="str">
        <f>IF(Liste!B27="","",CONCATENATE(Liste!B27," ",Liste!C27))</f>
        <v/>
      </c>
      <c r="D29" s="202">
        <v>60</v>
      </c>
      <c r="E29" s="212" t="s">
        <v>13</v>
      </c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  <c r="AL29" s="206"/>
    </row>
    <row r="30" spans="2:40" ht="15" customHeight="1" thickBot="1" x14ac:dyDescent="0.35">
      <c r="B30" s="24">
        <f t="shared" si="2"/>
        <v>24</v>
      </c>
      <c r="C30" s="104" t="str">
        <f>IF(Liste!B28="","",CONCATENATE(Liste!B28," ",Liste!C28))</f>
        <v/>
      </c>
      <c r="D30" s="29">
        <v>60</v>
      </c>
      <c r="E30" s="20" t="s">
        <v>14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5"/>
      <c r="AL30" s="4"/>
    </row>
    <row r="31" spans="2:40" ht="15" customHeight="1" x14ac:dyDescent="0.3">
      <c r="B31" s="24">
        <f t="shared" si="2"/>
        <v>25</v>
      </c>
      <c r="C31" s="201" t="str">
        <f>IF(Liste!B29="","",CONCATENATE(Liste!B29," ",Liste!C29))</f>
        <v/>
      </c>
      <c r="D31" s="202">
        <v>60</v>
      </c>
      <c r="E31" s="212" t="s">
        <v>13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5"/>
      <c r="AL31" s="206"/>
    </row>
    <row r="32" spans="2:40" s="30" customFormat="1" ht="15" customHeight="1" thickBot="1" x14ac:dyDescent="0.35">
      <c r="B32" s="24">
        <f t="shared" si="2"/>
        <v>26</v>
      </c>
      <c r="C32" s="104" t="str">
        <f>IF(Liste!B30="","",CONCATENATE(Liste!B30," ",Liste!C30))</f>
        <v/>
      </c>
      <c r="D32" s="29">
        <v>60</v>
      </c>
      <c r="E32" s="20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5"/>
      <c r="AL32" s="4"/>
    </row>
    <row r="33" spans="2:38" ht="15" customHeight="1" x14ac:dyDescent="0.3">
      <c r="B33" s="24">
        <f>B32+1</f>
        <v>27</v>
      </c>
      <c r="C33" s="201" t="str">
        <f>IF(Liste!B31="","",CONCATENATE(Liste!B31," ",Liste!C31))</f>
        <v/>
      </c>
      <c r="D33" s="202">
        <v>60</v>
      </c>
      <c r="E33" s="212" t="s">
        <v>13</v>
      </c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5"/>
      <c r="AL33" s="206"/>
    </row>
    <row r="34" spans="2:38" ht="15" customHeight="1" thickBot="1" x14ac:dyDescent="0.35">
      <c r="B34" s="24">
        <f>B33+1</f>
        <v>28</v>
      </c>
      <c r="C34" s="104" t="str">
        <f>IF(Liste!B32="","",CONCATENATE(Liste!B32," ",Liste!C32))</f>
        <v/>
      </c>
      <c r="D34" s="29">
        <v>60</v>
      </c>
      <c r="E34" s="20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5"/>
      <c r="AL34" s="4"/>
    </row>
    <row r="35" spans="2:38" ht="15" customHeight="1" x14ac:dyDescent="0.3">
      <c r="B35" s="24">
        <f>B34+1</f>
        <v>29</v>
      </c>
      <c r="C35" s="201" t="str">
        <f>IF(Liste!B33="","",CONCATENATE(Liste!B33," ",Liste!C33))</f>
        <v/>
      </c>
      <c r="D35" s="202">
        <v>60</v>
      </c>
      <c r="E35" s="212" t="s">
        <v>13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5"/>
      <c r="AL35" s="206"/>
    </row>
    <row r="36" spans="2:38" ht="15" customHeight="1" thickBot="1" x14ac:dyDescent="0.35">
      <c r="B36" s="24">
        <f>B35+1</f>
        <v>30</v>
      </c>
      <c r="C36" s="104" t="str">
        <f>IF(Liste!B34="","",CONCATENATE(Liste!B34," ",Liste!C34))</f>
        <v/>
      </c>
      <c r="D36" s="29">
        <v>60</v>
      </c>
      <c r="E36" s="20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5"/>
      <c r="AL36" s="4"/>
    </row>
    <row r="37" spans="2:38" ht="18" customHeight="1" x14ac:dyDescent="0.3">
      <c r="C37" s="143" t="str">
        <f>"   I : absence le matin"</f>
        <v xml:space="preserve">   I : absence le matin</v>
      </c>
      <c r="D37" s="31"/>
      <c r="E37" s="31"/>
      <c r="F37" s="32" t="s">
        <v>26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236">
        <f>Liste!D35</f>
        <v>2</v>
      </c>
      <c r="T37" s="237"/>
      <c r="U37" s="238"/>
      <c r="V37" s="36" t="s">
        <v>22</v>
      </c>
      <c r="X37" s="33"/>
      <c r="Y37" s="33"/>
      <c r="Z37" s="33"/>
      <c r="AA37" s="33"/>
      <c r="AB37" s="33"/>
      <c r="AC37" s="33"/>
      <c r="AD37" s="33"/>
      <c r="AE37" s="33"/>
      <c r="AF37" s="236">
        <f>2*AM15+AM16+AM17</f>
        <v>0</v>
      </c>
      <c r="AG37" s="237"/>
      <c r="AH37" s="237"/>
      <c r="AI37" s="237"/>
      <c r="AJ37" s="188"/>
      <c r="AK37" s="189"/>
      <c r="AL37" s="140" t="str">
        <f>Liste!B2</f>
        <v>Signature du directeur (trice)</v>
      </c>
    </row>
    <row r="38" spans="2:38" ht="18" customHeight="1" x14ac:dyDescent="0.3">
      <c r="C38" s="144" t="str">
        <f>"  - : absence l'après-midi"</f>
        <v xml:space="preserve">  - : absence l'après-midi</v>
      </c>
      <c r="D38" s="31"/>
      <c r="E38" s="31"/>
      <c r="F38" s="37" t="s">
        <v>24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8"/>
      <c r="S38" s="236">
        <f>SUM(F5:AI5)</f>
        <v>28</v>
      </c>
      <c r="T38" s="237"/>
      <c r="U38" s="238"/>
      <c r="V38" s="40" t="s">
        <v>27</v>
      </c>
      <c r="X38" s="31"/>
      <c r="Y38" s="31"/>
      <c r="Z38" s="31"/>
      <c r="AA38" s="31"/>
      <c r="AB38" s="31"/>
      <c r="AC38" s="31"/>
      <c r="AD38" s="31"/>
      <c r="AE38" s="31"/>
      <c r="AF38" s="243">
        <f>S39-AF37</f>
        <v>56</v>
      </c>
      <c r="AG38" s="244"/>
      <c r="AH38" s="244"/>
      <c r="AI38" s="244"/>
      <c r="AJ38" s="244"/>
      <c r="AK38" s="245"/>
      <c r="AL38" s="41"/>
    </row>
    <row r="39" spans="2:38" ht="18" customHeight="1" x14ac:dyDescent="0.3">
      <c r="C39" s="145" t="str">
        <f>" + : absence la journée"</f>
        <v xml:space="preserve"> + : absence la journée</v>
      </c>
      <c r="D39" s="31"/>
      <c r="E39" s="31"/>
      <c r="F39" s="42" t="s">
        <v>25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236">
        <f>S37*S38</f>
        <v>56</v>
      </c>
      <c r="T39" s="237"/>
      <c r="U39" s="238"/>
      <c r="V39" s="46" t="s">
        <v>23</v>
      </c>
      <c r="X39" s="43"/>
      <c r="Y39" s="43"/>
      <c r="Z39" s="43"/>
      <c r="AA39" s="43"/>
      <c r="AB39" s="43"/>
      <c r="AC39" s="43"/>
      <c r="AD39" s="43"/>
      <c r="AE39" s="43"/>
      <c r="AF39" s="246">
        <f>IF(S39=0,"",AF38/S39)</f>
        <v>1</v>
      </c>
      <c r="AG39" s="247"/>
      <c r="AH39" s="247"/>
      <c r="AI39" s="247"/>
      <c r="AJ39" s="190"/>
      <c r="AK39" s="191"/>
      <c r="AL39" s="47"/>
    </row>
    <row r="40" spans="2:38" x14ac:dyDescent="0.3">
      <c r="C40" s="30"/>
    </row>
  </sheetData>
  <sheetProtection sheet="1" objects="1" scenarios="1" selectLockedCells="1"/>
  <mergeCells count="10">
    <mergeCell ref="AF39:AI39"/>
    <mergeCell ref="AG2:AL2"/>
    <mergeCell ref="C4:C6"/>
    <mergeCell ref="AL4:AL6"/>
    <mergeCell ref="S39:U39"/>
    <mergeCell ref="S37:U37"/>
    <mergeCell ref="S38:U38"/>
    <mergeCell ref="C2:W2"/>
    <mergeCell ref="AF37:AI37"/>
    <mergeCell ref="AF38:AK38"/>
  </mergeCells>
  <phoneticPr fontId="5" type="noConversion"/>
  <conditionalFormatting sqref="F4:F36">
    <cfRule type="expression" dxfId="413" priority="77">
      <formula>F$4=""</formula>
    </cfRule>
    <cfRule type="expression" priority="78">
      <formula>F$4=""</formula>
    </cfRule>
  </conditionalFormatting>
  <conditionalFormatting sqref="G4:G21 G24:G36">
    <cfRule type="expression" dxfId="412" priority="75">
      <formula>G$4=""</formula>
    </cfRule>
    <cfRule type="expression" priority="76">
      <formula>G$4=""</formula>
    </cfRule>
  </conditionalFormatting>
  <conditionalFormatting sqref="H4:H21 H24:H36">
    <cfRule type="expression" dxfId="411" priority="73">
      <formula>H$4=""</formula>
    </cfRule>
    <cfRule type="expression" priority="74">
      <formula>H$4=""</formula>
    </cfRule>
  </conditionalFormatting>
  <conditionalFormatting sqref="I4:I21 I24:I36">
    <cfRule type="expression" dxfId="410" priority="71">
      <formula>I$4=""</formula>
    </cfRule>
    <cfRule type="expression" priority="72">
      <formula>I$4=""</formula>
    </cfRule>
  </conditionalFormatting>
  <conditionalFormatting sqref="J4:J21 J24:J36">
    <cfRule type="expression" dxfId="409" priority="69">
      <formula>J$4=""</formula>
    </cfRule>
    <cfRule type="expression" priority="70">
      <formula>J$4=""</formula>
    </cfRule>
  </conditionalFormatting>
  <conditionalFormatting sqref="K4:K21 K24:K36">
    <cfRule type="expression" dxfId="408" priority="67">
      <formula>K$4=""</formula>
    </cfRule>
    <cfRule type="expression" priority="68">
      <formula>K$4=""</formula>
    </cfRule>
  </conditionalFormatting>
  <conditionalFormatting sqref="L4:L21 L24:L36">
    <cfRule type="expression" dxfId="407" priority="65">
      <formula>L$4=""</formula>
    </cfRule>
    <cfRule type="expression" priority="66">
      <formula>L$4=""</formula>
    </cfRule>
  </conditionalFormatting>
  <conditionalFormatting sqref="M4:M21 M24:M36">
    <cfRule type="expression" dxfId="406" priority="63">
      <formula>M$4=""</formula>
    </cfRule>
    <cfRule type="expression" priority="64">
      <formula>M$4=""</formula>
    </cfRule>
  </conditionalFormatting>
  <conditionalFormatting sqref="N4:N21 N24:N36">
    <cfRule type="expression" dxfId="405" priority="61">
      <formula>N$4=""</formula>
    </cfRule>
    <cfRule type="expression" priority="62">
      <formula>N$4=""</formula>
    </cfRule>
  </conditionalFormatting>
  <conditionalFormatting sqref="O4:O21 O24:O36">
    <cfRule type="expression" dxfId="404" priority="59">
      <formula>O$4=""</formula>
    </cfRule>
    <cfRule type="expression" priority="60">
      <formula>O$4=""</formula>
    </cfRule>
  </conditionalFormatting>
  <conditionalFormatting sqref="P4:P21 P24:P36">
    <cfRule type="expression" dxfId="403" priority="57">
      <formula>P$4=""</formula>
    </cfRule>
    <cfRule type="expression" priority="58">
      <formula>P$4=""</formula>
    </cfRule>
  </conditionalFormatting>
  <conditionalFormatting sqref="Q4:Q36">
    <cfRule type="expression" dxfId="402" priority="55">
      <formula>Q$4=""</formula>
    </cfRule>
    <cfRule type="expression" priority="56">
      <formula>Q$4=""</formula>
    </cfRule>
  </conditionalFormatting>
  <conditionalFormatting sqref="R4:R36">
    <cfRule type="expression" dxfId="401" priority="53">
      <formula>R$4=""</formula>
    </cfRule>
    <cfRule type="expression" priority="54">
      <formula>R$4=""</formula>
    </cfRule>
  </conditionalFormatting>
  <conditionalFormatting sqref="S4:S36">
    <cfRule type="expression" dxfId="400" priority="51">
      <formula>S$4=""</formula>
    </cfRule>
    <cfRule type="expression" priority="52">
      <formula>S$4=""</formula>
    </cfRule>
  </conditionalFormatting>
  <conditionalFormatting sqref="T4:T36">
    <cfRule type="expression" dxfId="399" priority="49">
      <formula>T$4=""</formula>
    </cfRule>
    <cfRule type="expression" priority="50">
      <formula>T$4=""</formula>
    </cfRule>
  </conditionalFormatting>
  <conditionalFormatting sqref="U4:V36">
    <cfRule type="expression" dxfId="398" priority="47">
      <formula>U$4=""</formula>
    </cfRule>
    <cfRule type="expression" priority="48">
      <formula>U$4=""</formula>
    </cfRule>
  </conditionalFormatting>
  <conditionalFormatting sqref="W4:W36">
    <cfRule type="expression" dxfId="397" priority="45">
      <formula>W$4=""</formula>
    </cfRule>
    <cfRule type="expression" priority="46">
      <formula>W$4=""</formula>
    </cfRule>
  </conditionalFormatting>
  <conditionalFormatting sqref="X4:X36">
    <cfRule type="expression" dxfId="396" priority="43">
      <formula>X$4=""</formula>
    </cfRule>
    <cfRule type="expression" priority="44">
      <formula>X$4=""</formula>
    </cfRule>
  </conditionalFormatting>
  <conditionalFormatting sqref="Y4:Y36">
    <cfRule type="expression" dxfId="395" priority="41">
      <formula>Y$4=""</formula>
    </cfRule>
    <cfRule type="expression" priority="42">
      <formula>Y$4=""</formula>
    </cfRule>
  </conditionalFormatting>
  <conditionalFormatting sqref="Z4:Z36">
    <cfRule type="expression" dxfId="394" priority="39">
      <formula>Z$4=""</formula>
    </cfRule>
    <cfRule type="expression" priority="40">
      <formula>Z$4=""</formula>
    </cfRule>
  </conditionalFormatting>
  <conditionalFormatting sqref="AA4:AA36">
    <cfRule type="expression" dxfId="393" priority="37">
      <formula>AA$4=""</formula>
    </cfRule>
    <cfRule type="expression" priority="38">
      <formula>AA$4=""</formula>
    </cfRule>
  </conditionalFormatting>
  <conditionalFormatting sqref="AB4:AB36">
    <cfRule type="expression" dxfId="392" priority="35">
      <formula>AB$4=""</formula>
    </cfRule>
    <cfRule type="expression" priority="36">
      <formula>AB$4=""</formula>
    </cfRule>
  </conditionalFormatting>
  <conditionalFormatting sqref="AC4:AC36">
    <cfRule type="expression" dxfId="391" priority="33">
      <formula>AC$4=""</formula>
    </cfRule>
    <cfRule type="expression" priority="34">
      <formula>AC$4=""</formula>
    </cfRule>
  </conditionalFormatting>
  <conditionalFormatting sqref="AD4:AD36">
    <cfRule type="expression" dxfId="390" priority="31">
      <formula>AD$4=""</formula>
    </cfRule>
    <cfRule type="expression" priority="32">
      <formula>AD$4=""</formula>
    </cfRule>
  </conditionalFormatting>
  <conditionalFormatting sqref="AE4:AE36">
    <cfRule type="expression" dxfId="389" priority="29">
      <formula>AE$4=""</formula>
    </cfRule>
    <cfRule type="expression" priority="30">
      <formula>AE$4=""</formula>
    </cfRule>
  </conditionalFormatting>
  <conditionalFormatting sqref="AF4:AF36">
    <cfRule type="expression" dxfId="388" priority="27">
      <formula>AF$4=""</formula>
    </cfRule>
    <cfRule type="expression" priority="28">
      <formula>AF$4=""</formula>
    </cfRule>
  </conditionalFormatting>
  <conditionalFormatting sqref="AG4:AG36">
    <cfRule type="expression" dxfId="387" priority="25">
      <formula>AG$4=""</formula>
    </cfRule>
    <cfRule type="expression" priority="26">
      <formula>AG$4=""</formula>
    </cfRule>
  </conditionalFormatting>
  <conditionalFormatting sqref="AH4:AH36">
    <cfRule type="expression" dxfId="386" priority="23">
      <formula>AH$4=""</formula>
    </cfRule>
    <cfRule type="expression" priority="24">
      <formula>AH$4=""</formula>
    </cfRule>
  </conditionalFormatting>
  <conditionalFormatting sqref="AI4:AI36">
    <cfRule type="expression" dxfId="385" priority="21">
      <formula>AI$4=""</formula>
    </cfRule>
    <cfRule type="expression" priority="22">
      <formula>AI$4=""</formula>
    </cfRule>
  </conditionalFormatting>
  <conditionalFormatting sqref="G22:G23">
    <cfRule type="expression" dxfId="384" priority="19">
      <formula>G$4=""</formula>
    </cfRule>
    <cfRule type="expression" priority="20">
      <formula>G$4=""</formula>
    </cfRule>
  </conditionalFormatting>
  <conditionalFormatting sqref="H22:H23">
    <cfRule type="expression" dxfId="383" priority="17">
      <formula>H$4=""</formula>
    </cfRule>
    <cfRule type="expression" priority="18">
      <formula>H$4=""</formula>
    </cfRule>
  </conditionalFormatting>
  <conditionalFormatting sqref="I22:I23">
    <cfRule type="expression" dxfId="382" priority="15">
      <formula>I$4=""</formula>
    </cfRule>
    <cfRule type="expression" priority="16">
      <formula>I$4=""</formula>
    </cfRule>
  </conditionalFormatting>
  <conditionalFormatting sqref="J22:J23">
    <cfRule type="expression" dxfId="381" priority="13">
      <formula>J$4=""</formula>
    </cfRule>
    <cfRule type="expression" priority="14">
      <formula>J$4=""</formula>
    </cfRule>
  </conditionalFormatting>
  <conditionalFormatting sqref="K22:K23">
    <cfRule type="expression" dxfId="380" priority="11">
      <formula>K$4=""</formula>
    </cfRule>
    <cfRule type="expression" priority="12">
      <formula>K$4=""</formula>
    </cfRule>
  </conditionalFormatting>
  <conditionalFormatting sqref="L22:L23">
    <cfRule type="expression" dxfId="379" priority="9">
      <formula>L$4=""</formula>
    </cfRule>
    <cfRule type="expression" priority="10">
      <formula>L$4=""</formula>
    </cfRule>
  </conditionalFormatting>
  <conditionalFormatting sqref="M22:M23">
    <cfRule type="expression" dxfId="378" priority="7">
      <formula>M$4=""</formula>
    </cfRule>
    <cfRule type="expression" priority="8">
      <formula>M$4=""</formula>
    </cfRule>
  </conditionalFormatting>
  <conditionalFormatting sqref="N22:N23">
    <cfRule type="expression" dxfId="377" priority="5">
      <formula>N$4=""</formula>
    </cfRule>
    <cfRule type="expression" priority="6">
      <formula>N$4=""</formula>
    </cfRule>
  </conditionalFormatting>
  <conditionalFormatting sqref="O22:O23">
    <cfRule type="expression" dxfId="376" priority="3">
      <formula>O$4=""</formula>
    </cfRule>
    <cfRule type="expression" priority="4">
      <formula>O$4=""</formula>
    </cfRule>
  </conditionalFormatting>
  <conditionalFormatting sqref="P22:P23">
    <cfRule type="expression" dxfId="375" priority="1">
      <formula>P$4=""</formula>
    </cfRule>
    <cfRule type="expression" priority="2">
      <formula>P$4=""</formula>
    </cfRule>
  </conditionalFormatting>
  <hyperlinks>
    <hyperlink ref="AG2:AL2" r:id="rId1" location="APPEL!A1" tooltip="INDEX" display="SEPTEMBRE " xr:uid="{9593E84C-6F07-4211-A34D-183745D9C6CC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/>
  <dimension ref="A1:BI39"/>
  <sheetViews>
    <sheetView showGridLines="0" showRowColHeaders="0" showZeros="0" showOutlineSymbols="0" zoomScale="115" zoomScaleNormal="115" workbookViewId="0">
      <pane ySplit="5" topLeftCell="A6" activePane="bottomLeft" state="frozen"/>
      <selection pane="bottomLeft" activeCell="F7" sqref="F7"/>
    </sheetView>
  </sheetViews>
  <sheetFormatPr baseColWidth="10" defaultColWidth="11.42578125" defaultRowHeight="20.25" x14ac:dyDescent="0.3"/>
  <cols>
    <col min="1" max="1" width="1.28515625" style="9" customWidth="1"/>
    <col min="2" max="2" width="2.85546875" style="10" customWidth="1"/>
    <col min="3" max="3" width="26.7109375" style="9" customWidth="1"/>
    <col min="4" max="4" width="17" style="9" hidden="1" customWidth="1"/>
    <col min="5" max="5" width="6" style="9" hidden="1" customWidth="1"/>
    <col min="6" max="17" width="2.85546875" style="9" customWidth="1"/>
    <col min="18" max="18" width="3.140625" style="9" customWidth="1"/>
    <col min="19" max="36" width="2.85546875" style="9" customWidth="1"/>
    <col min="37" max="37" width="24.7109375" style="9" customWidth="1"/>
    <col min="38" max="38" width="32.85546875" style="9" hidden="1" customWidth="1"/>
    <col min="39" max="42" width="11.42578125" style="9" hidden="1" customWidth="1"/>
    <col min="43" max="46" width="3.5703125" style="9" hidden="1" customWidth="1"/>
    <col min="47" max="49" width="5" style="9" hidden="1" customWidth="1"/>
    <col min="50" max="60" width="0" style="9" hidden="1" customWidth="1"/>
    <col min="61" max="16384" width="11.42578125" style="9"/>
  </cols>
  <sheetData>
    <row r="1" spans="1:61" ht="9" customHeight="1" x14ac:dyDescent="0.3"/>
    <row r="2" spans="1:61" ht="20.45" customHeight="1" x14ac:dyDescent="0.3">
      <c r="A2" s="11"/>
      <c r="B2" s="12"/>
      <c r="C2" s="232" t="str">
        <f>Liste!B1</f>
        <v xml:space="preserve"> -  - Année scolaire 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141"/>
      <c r="Y2" s="141"/>
      <c r="Z2" s="142"/>
      <c r="AA2" s="142"/>
      <c r="AB2" s="142"/>
      <c r="AC2" s="142"/>
      <c r="AD2" s="142"/>
      <c r="AE2" s="142"/>
      <c r="AF2" s="142"/>
      <c r="AG2" s="239" t="s">
        <v>31</v>
      </c>
      <c r="AH2" s="239"/>
      <c r="AI2" s="239"/>
      <c r="AJ2" s="239"/>
      <c r="AK2" s="239"/>
      <c r="AL2" s="239"/>
      <c r="AM2" s="15"/>
    </row>
    <row r="3" spans="1:61" ht="16.5" customHeight="1" thickBot="1" x14ac:dyDescent="0.35">
      <c r="C3" s="240" t="s">
        <v>15</v>
      </c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 t="s">
        <v>16</v>
      </c>
      <c r="Q3" s="185" t="s">
        <v>17</v>
      </c>
      <c r="R3" s="185"/>
      <c r="S3" s="185" t="s">
        <v>18</v>
      </c>
      <c r="T3" s="185" t="s">
        <v>19</v>
      </c>
      <c r="U3" s="185"/>
      <c r="V3" s="185"/>
      <c r="W3" s="185" t="s">
        <v>16</v>
      </c>
      <c r="X3" s="185" t="s">
        <v>17</v>
      </c>
      <c r="Y3" s="185"/>
      <c r="Z3" s="185" t="s">
        <v>18</v>
      </c>
      <c r="AA3" s="185" t="s">
        <v>19</v>
      </c>
      <c r="AB3" s="185"/>
      <c r="AC3" s="185"/>
      <c r="AD3" s="185" t="s">
        <v>16</v>
      </c>
      <c r="AE3" s="185" t="s">
        <v>17</v>
      </c>
      <c r="AF3" s="185"/>
      <c r="AG3" s="185" t="s">
        <v>18</v>
      </c>
      <c r="AH3" s="185" t="s">
        <v>19</v>
      </c>
      <c r="AI3" s="185"/>
      <c r="AJ3" s="185"/>
      <c r="AK3" s="233" t="s">
        <v>21</v>
      </c>
      <c r="AL3" s="13">
        <f>DATE(2011,11,1)</f>
        <v>40848</v>
      </c>
    </row>
    <row r="4" spans="1:61" ht="21" hidden="1" customHeight="1" thickBot="1" x14ac:dyDescent="0.35">
      <c r="C4" s="241"/>
      <c r="F4" s="19">
        <f t="shared" ref="F4:AJ4" si="0">IF(OR(F3="L",F3="M",F3="J",F3="V"),2,0)</f>
        <v>0</v>
      </c>
      <c r="G4" s="19">
        <f t="shared" si="0"/>
        <v>0</v>
      </c>
      <c r="H4" s="19">
        <f t="shared" si="0"/>
        <v>0</v>
      </c>
      <c r="I4" s="19">
        <f t="shared" si="0"/>
        <v>0</v>
      </c>
      <c r="J4" s="19">
        <f t="shared" si="0"/>
        <v>0</v>
      </c>
      <c r="K4" s="19">
        <f t="shared" si="0"/>
        <v>0</v>
      </c>
      <c r="L4" s="19">
        <f t="shared" si="0"/>
        <v>0</v>
      </c>
      <c r="M4" s="19">
        <f t="shared" si="0"/>
        <v>0</v>
      </c>
      <c r="N4" s="19">
        <f t="shared" si="0"/>
        <v>0</v>
      </c>
      <c r="O4" s="19">
        <f t="shared" si="0"/>
        <v>0</v>
      </c>
      <c r="P4" s="19">
        <f t="shared" si="0"/>
        <v>2</v>
      </c>
      <c r="Q4" s="19">
        <f t="shared" si="0"/>
        <v>2</v>
      </c>
      <c r="R4" s="19">
        <f t="shared" si="0"/>
        <v>0</v>
      </c>
      <c r="S4" s="19">
        <f t="shared" si="0"/>
        <v>2</v>
      </c>
      <c r="T4" s="19">
        <f t="shared" si="0"/>
        <v>2</v>
      </c>
      <c r="U4" s="19">
        <f t="shared" si="0"/>
        <v>0</v>
      </c>
      <c r="V4" s="19">
        <f t="shared" si="0"/>
        <v>0</v>
      </c>
      <c r="W4" s="19">
        <f t="shared" si="0"/>
        <v>2</v>
      </c>
      <c r="X4" s="19">
        <f t="shared" si="0"/>
        <v>2</v>
      </c>
      <c r="Y4" s="19">
        <f t="shared" si="0"/>
        <v>0</v>
      </c>
      <c r="Z4" s="19">
        <f t="shared" si="0"/>
        <v>2</v>
      </c>
      <c r="AA4" s="19">
        <f t="shared" si="0"/>
        <v>2</v>
      </c>
      <c r="AB4" s="19">
        <f t="shared" si="0"/>
        <v>0</v>
      </c>
      <c r="AC4" s="19">
        <f t="shared" si="0"/>
        <v>0</v>
      </c>
      <c r="AD4" s="19">
        <f t="shared" si="0"/>
        <v>2</v>
      </c>
      <c r="AE4" s="19">
        <f t="shared" si="0"/>
        <v>2</v>
      </c>
      <c r="AF4" s="19">
        <f t="shared" si="0"/>
        <v>0</v>
      </c>
      <c r="AG4" s="19">
        <f t="shared" si="0"/>
        <v>2</v>
      </c>
      <c r="AH4" s="19">
        <f t="shared" si="0"/>
        <v>2</v>
      </c>
      <c r="AI4" s="19">
        <f t="shared" si="0"/>
        <v>0</v>
      </c>
      <c r="AJ4" s="19">
        <f t="shared" si="0"/>
        <v>0</v>
      </c>
      <c r="AK4" s="234"/>
      <c r="AL4" s="20"/>
    </row>
    <row r="5" spans="1:61" ht="16.5" customHeight="1" thickBot="1" x14ac:dyDescent="0.35">
      <c r="C5" s="242"/>
      <c r="D5" s="21" t="s">
        <v>0</v>
      </c>
      <c r="E5" s="21"/>
      <c r="F5" s="23">
        <f t="shared" ref="F5:AJ5" si="1">E5+1</f>
        <v>1</v>
      </c>
      <c r="G5" s="23">
        <f t="shared" si="1"/>
        <v>2</v>
      </c>
      <c r="H5" s="23">
        <f t="shared" si="1"/>
        <v>3</v>
      </c>
      <c r="I5" s="23">
        <f t="shared" si="1"/>
        <v>4</v>
      </c>
      <c r="J5" s="23">
        <f t="shared" si="1"/>
        <v>5</v>
      </c>
      <c r="K5" s="23">
        <f t="shared" si="1"/>
        <v>6</v>
      </c>
      <c r="L5" s="23">
        <f t="shared" si="1"/>
        <v>7</v>
      </c>
      <c r="M5" s="23">
        <f t="shared" si="1"/>
        <v>8</v>
      </c>
      <c r="N5" s="23">
        <f t="shared" si="1"/>
        <v>9</v>
      </c>
      <c r="O5" s="23">
        <f t="shared" si="1"/>
        <v>10</v>
      </c>
      <c r="P5" s="23">
        <f t="shared" si="1"/>
        <v>11</v>
      </c>
      <c r="Q5" s="23">
        <f t="shared" si="1"/>
        <v>12</v>
      </c>
      <c r="R5" s="23">
        <f t="shared" si="1"/>
        <v>13</v>
      </c>
      <c r="S5" s="23">
        <v>14</v>
      </c>
      <c r="T5" s="23">
        <f t="shared" si="1"/>
        <v>15</v>
      </c>
      <c r="U5" s="23">
        <f t="shared" si="1"/>
        <v>16</v>
      </c>
      <c r="V5" s="23">
        <f t="shared" si="1"/>
        <v>17</v>
      </c>
      <c r="W5" s="23">
        <f t="shared" si="1"/>
        <v>18</v>
      </c>
      <c r="X5" s="23">
        <f t="shared" si="1"/>
        <v>19</v>
      </c>
      <c r="Y5" s="23">
        <f t="shared" si="1"/>
        <v>20</v>
      </c>
      <c r="Z5" s="23">
        <f t="shared" si="1"/>
        <v>21</v>
      </c>
      <c r="AA5" s="23">
        <f t="shared" si="1"/>
        <v>22</v>
      </c>
      <c r="AB5" s="23">
        <f t="shared" si="1"/>
        <v>23</v>
      </c>
      <c r="AC5" s="23">
        <f t="shared" si="1"/>
        <v>24</v>
      </c>
      <c r="AD5" s="23">
        <f t="shared" si="1"/>
        <v>25</v>
      </c>
      <c r="AE5" s="23">
        <f t="shared" si="1"/>
        <v>26</v>
      </c>
      <c r="AF5" s="23">
        <f t="shared" si="1"/>
        <v>27</v>
      </c>
      <c r="AG5" s="23">
        <f t="shared" si="1"/>
        <v>28</v>
      </c>
      <c r="AH5" s="23">
        <f t="shared" si="1"/>
        <v>29</v>
      </c>
      <c r="AI5" s="23">
        <f t="shared" si="1"/>
        <v>30</v>
      </c>
      <c r="AJ5" s="23">
        <f t="shared" si="1"/>
        <v>31</v>
      </c>
      <c r="AK5" s="235"/>
      <c r="AL5" s="13">
        <f>DATE(2011,12,1)</f>
        <v>40878</v>
      </c>
    </row>
    <row r="6" spans="1:61" ht="15" customHeight="1" x14ac:dyDescent="0.3">
      <c r="B6" s="24">
        <v>1</v>
      </c>
      <c r="C6" s="211" t="str">
        <f>IF(Liste!B5="","",CONCATENATE(Liste!B5," ",Liste!C5))</f>
        <v>Nom1 Prénom1</v>
      </c>
      <c r="D6" s="202" t="s">
        <v>1</v>
      </c>
      <c r="E6" s="203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14"/>
      <c r="AL6" s="13">
        <f>DATE(2012,1,1)</f>
        <v>40909</v>
      </c>
      <c r="BI6" s="186" t="s">
        <v>95</v>
      </c>
    </row>
    <row r="7" spans="1:61" ht="15" customHeight="1" x14ac:dyDescent="0.3">
      <c r="B7" s="24">
        <f t="shared" ref="B7:B31" si="2">B6+1</f>
        <v>2</v>
      </c>
      <c r="C7" s="104" t="str">
        <f>IF(Liste!B6="","",CONCATENATE(Liste!B6," ",Liste!C6))</f>
        <v>Nom2 Prénom2</v>
      </c>
      <c r="D7" s="26">
        <v>90</v>
      </c>
      <c r="E7" s="2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3"/>
      <c r="AL7" s="13">
        <f>DATE(2012,2,1)</f>
        <v>40940</v>
      </c>
      <c r="BI7" s="186" t="s">
        <v>97</v>
      </c>
    </row>
    <row r="8" spans="1:61" ht="15" customHeight="1" x14ac:dyDescent="0.3">
      <c r="B8" s="24">
        <f t="shared" si="2"/>
        <v>3</v>
      </c>
      <c r="C8" s="211" t="str">
        <f>IF(Liste!B7="","",CONCATENATE(Liste!B7," ",Liste!C7))</f>
        <v/>
      </c>
      <c r="D8" s="202" t="s">
        <v>2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14"/>
      <c r="AL8" s="13">
        <f>DATE(2012,3,1)</f>
        <v>40969</v>
      </c>
    </row>
    <row r="9" spans="1:61" ht="15" customHeight="1" x14ac:dyDescent="0.3">
      <c r="B9" s="24">
        <f t="shared" si="2"/>
        <v>4</v>
      </c>
      <c r="C9" s="104" t="str">
        <f>IF(Liste!B8="","",CONCATENATE(Liste!B8," ",Liste!C8))</f>
        <v/>
      </c>
      <c r="D9" s="26">
        <v>60</v>
      </c>
      <c r="E9" s="20" t="s">
        <v>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3"/>
      <c r="AL9" s="13">
        <f>DATE(2012,4,1)</f>
        <v>41000</v>
      </c>
    </row>
    <row r="10" spans="1:61" ht="15" customHeight="1" x14ac:dyDescent="0.3">
      <c r="B10" s="24">
        <f t="shared" si="2"/>
        <v>5</v>
      </c>
      <c r="C10" s="211" t="str">
        <f>IF(Liste!B9="","",CONCATENATE(Liste!B9," ",Liste!C9))</f>
        <v/>
      </c>
      <c r="D10" s="202">
        <v>60</v>
      </c>
      <c r="E10" s="212" t="s">
        <v>4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14"/>
      <c r="AL10" s="13">
        <f>DATE(2012,5,1)</f>
        <v>41030</v>
      </c>
    </row>
    <row r="11" spans="1:61" ht="15" customHeight="1" x14ac:dyDescent="0.3">
      <c r="B11" s="24">
        <f t="shared" si="2"/>
        <v>6</v>
      </c>
      <c r="C11" s="104" t="str">
        <f>IF(Liste!B10="","",CONCATENATE(Liste!B10," ",Liste!C10))</f>
        <v/>
      </c>
      <c r="D11" s="26">
        <v>20</v>
      </c>
      <c r="E11" s="20" t="s">
        <v>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3"/>
      <c r="AL11" s="13">
        <f>DATE(2012,6,1)</f>
        <v>41061</v>
      </c>
    </row>
    <row r="12" spans="1:61" ht="15" customHeight="1" x14ac:dyDescent="0.3">
      <c r="B12" s="24">
        <f t="shared" si="2"/>
        <v>7</v>
      </c>
      <c r="C12" s="211" t="str">
        <f>IF(Liste!B11="","",CONCATENATE(Liste!B11," ",Liste!C11))</f>
        <v/>
      </c>
      <c r="D12" s="202" t="s">
        <v>2</v>
      </c>
      <c r="E12" s="203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14"/>
      <c r="AL12" s="13">
        <f>DATE(2012,7,1)</f>
        <v>41091</v>
      </c>
    </row>
    <row r="13" spans="1:61" ht="15" customHeight="1" x14ac:dyDescent="0.3">
      <c r="B13" s="24">
        <f t="shared" si="2"/>
        <v>8</v>
      </c>
      <c r="C13" s="104" t="str">
        <f>IF(Liste!B12="","",CONCATENATE(Liste!B12," ",Liste!C12))</f>
        <v/>
      </c>
      <c r="D13" s="26">
        <v>50</v>
      </c>
      <c r="E13" s="20" t="s">
        <v>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"/>
    </row>
    <row r="14" spans="1:61" ht="15" customHeight="1" x14ac:dyDescent="0.3">
      <c r="B14" s="24">
        <f t="shared" si="2"/>
        <v>9</v>
      </c>
      <c r="C14" s="211" t="str">
        <f>IF(Liste!B13="","",CONCATENATE(Liste!B13," ",Liste!C13))</f>
        <v/>
      </c>
      <c r="D14" s="202">
        <v>60</v>
      </c>
      <c r="E14" s="212" t="s">
        <v>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14"/>
    </row>
    <row r="15" spans="1:61" ht="15" customHeight="1" x14ac:dyDescent="0.3">
      <c r="B15" s="24">
        <f t="shared" si="2"/>
        <v>10</v>
      </c>
      <c r="C15" s="104" t="str">
        <f>IF(Liste!B14="","",CONCATENATE(Liste!B14," ",Liste!C14))</f>
        <v/>
      </c>
      <c r="D15" s="26" t="s">
        <v>1</v>
      </c>
      <c r="E15" s="2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"/>
      <c r="AL15" s="9">
        <f>COUNTIF(F6:AJ35,"+")</f>
        <v>0</v>
      </c>
    </row>
    <row r="16" spans="1:61" ht="15" customHeight="1" x14ac:dyDescent="0.3">
      <c r="B16" s="24">
        <f t="shared" si="2"/>
        <v>11</v>
      </c>
      <c r="C16" s="211" t="str">
        <f>IF(Liste!B15="","",CONCATENATE(Liste!B15," ",Liste!C15))</f>
        <v/>
      </c>
      <c r="D16" s="202" t="s">
        <v>2</v>
      </c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14"/>
      <c r="AL16" s="9">
        <f>COUNTIF(F6:AJ35,"I")</f>
        <v>0</v>
      </c>
    </row>
    <row r="17" spans="2:38" ht="15" customHeight="1" x14ac:dyDescent="0.3">
      <c r="B17" s="24">
        <f t="shared" si="2"/>
        <v>12</v>
      </c>
      <c r="C17" s="104" t="str">
        <f>IF(Liste!B16="","",CONCATENATE(Liste!B16," ",Liste!C16))</f>
        <v/>
      </c>
      <c r="D17" s="26">
        <v>30</v>
      </c>
      <c r="E17" s="20" t="s">
        <v>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"/>
      <c r="AL17" s="9">
        <f>COUNTIF(F6:AJ35,"-")</f>
        <v>0</v>
      </c>
    </row>
    <row r="18" spans="2:38" ht="15" customHeight="1" x14ac:dyDescent="0.3">
      <c r="B18" s="24">
        <f t="shared" si="2"/>
        <v>13</v>
      </c>
      <c r="C18" s="211" t="str">
        <f>IF(Liste!B17="","",CONCATENATE(Liste!B17," ",Liste!C17))</f>
        <v/>
      </c>
      <c r="D18" s="202">
        <v>30</v>
      </c>
      <c r="E18" s="212" t="s">
        <v>9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14"/>
    </row>
    <row r="19" spans="2:38" ht="15" customHeight="1" x14ac:dyDescent="0.3">
      <c r="B19" s="24">
        <f t="shared" si="2"/>
        <v>14</v>
      </c>
      <c r="C19" s="104" t="str">
        <f>IF(Liste!B18="","",CONCATENATE(Liste!B18," ",Liste!C18))</f>
        <v/>
      </c>
      <c r="D19" s="26" t="s">
        <v>2</v>
      </c>
      <c r="E19" s="2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3"/>
    </row>
    <row r="20" spans="2:38" ht="15" customHeight="1" x14ac:dyDescent="0.3">
      <c r="B20" s="24">
        <f t="shared" si="2"/>
        <v>15</v>
      </c>
      <c r="C20" s="211" t="str">
        <f>IF(Liste!B19="","",CONCATENATE(Liste!B19," ",Liste!C19))</f>
        <v/>
      </c>
      <c r="D20" s="202" t="s">
        <v>2</v>
      </c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14"/>
    </row>
    <row r="21" spans="2:38" ht="15" customHeight="1" x14ac:dyDescent="0.3">
      <c r="B21" s="24">
        <f t="shared" si="2"/>
        <v>16</v>
      </c>
      <c r="C21" s="104" t="str">
        <f>IF(Liste!B20="","",CONCATENATE(Liste!B20," ",Liste!C20))</f>
        <v/>
      </c>
      <c r="D21" s="26" t="s">
        <v>2</v>
      </c>
      <c r="E21" s="2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</row>
    <row r="22" spans="2:38" ht="15" customHeight="1" x14ac:dyDescent="0.3">
      <c r="B22" s="24">
        <f t="shared" si="2"/>
        <v>17</v>
      </c>
      <c r="C22" s="211" t="str">
        <f>IF(Liste!B21="","",CONCATENATE(Liste!B21," ",Liste!C21))</f>
        <v/>
      </c>
      <c r="D22" s="202">
        <v>60</v>
      </c>
      <c r="E22" s="212" t="s">
        <v>10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14"/>
    </row>
    <row r="23" spans="2:38" ht="15" customHeight="1" x14ac:dyDescent="0.3">
      <c r="B23" s="24">
        <f t="shared" si="2"/>
        <v>18</v>
      </c>
      <c r="C23" s="104" t="str">
        <f>IF(Liste!B22="","",CONCATENATE(Liste!B22," ",Liste!C22))</f>
        <v/>
      </c>
      <c r="D23" s="26">
        <v>50</v>
      </c>
      <c r="E23" s="20" t="s">
        <v>11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"/>
    </row>
    <row r="24" spans="2:38" ht="15" customHeight="1" x14ac:dyDescent="0.3">
      <c r="B24" s="24">
        <f t="shared" si="2"/>
        <v>19</v>
      </c>
      <c r="C24" s="211" t="str">
        <f>IF(Liste!B23="","",CONCATENATE(Liste!B23," ",Liste!C23))</f>
        <v/>
      </c>
      <c r="D24" s="202">
        <v>60</v>
      </c>
      <c r="E24" s="212" t="s">
        <v>12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14"/>
    </row>
    <row r="25" spans="2:38" ht="15" customHeight="1" x14ac:dyDescent="0.3">
      <c r="B25" s="24">
        <f t="shared" si="2"/>
        <v>20</v>
      </c>
      <c r="C25" s="104" t="str">
        <f>IF(Liste!B24="","",CONCATENATE(Liste!B24," ",Liste!C24))</f>
        <v/>
      </c>
      <c r="D25" s="26" t="s">
        <v>2</v>
      </c>
      <c r="E25" s="2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</row>
    <row r="26" spans="2:38" ht="15" customHeight="1" x14ac:dyDescent="0.3">
      <c r="B26" s="24">
        <f t="shared" si="2"/>
        <v>21</v>
      </c>
      <c r="C26" s="211" t="str">
        <f>IF(Liste!B25="","",CONCATENATE(Liste!B25," ",Liste!C25))</f>
        <v/>
      </c>
      <c r="D26" s="202">
        <v>60</v>
      </c>
      <c r="E26" s="212" t="s">
        <v>13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14"/>
    </row>
    <row r="27" spans="2:38" ht="15" customHeight="1" thickBot="1" x14ac:dyDescent="0.35">
      <c r="B27" s="24">
        <f t="shared" si="2"/>
        <v>22</v>
      </c>
      <c r="C27" s="104" t="str">
        <f>IF(Liste!B26="","",CONCATENATE(Liste!B26," ",Liste!C26))</f>
        <v/>
      </c>
      <c r="D27" s="29">
        <v>60</v>
      </c>
      <c r="E27" s="20" t="s">
        <v>14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3"/>
    </row>
    <row r="28" spans="2:38" ht="15" customHeight="1" x14ac:dyDescent="0.3">
      <c r="B28" s="24">
        <f t="shared" si="2"/>
        <v>23</v>
      </c>
      <c r="C28" s="211" t="str">
        <f>IF(Liste!B27="","",CONCATENATE(Liste!B27," ",Liste!C27))</f>
        <v/>
      </c>
      <c r="D28" s="202">
        <v>60</v>
      </c>
      <c r="E28" s="212" t="s">
        <v>13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14"/>
    </row>
    <row r="29" spans="2:38" ht="15" customHeight="1" thickBot="1" x14ac:dyDescent="0.35">
      <c r="B29" s="24">
        <f t="shared" si="2"/>
        <v>24</v>
      </c>
      <c r="C29" s="104" t="str">
        <f>IF(Liste!B28="","",CONCATENATE(Liste!B28," ",Liste!C28))</f>
        <v/>
      </c>
      <c r="D29" s="29">
        <v>60</v>
      </c>
      <c r="E29" s="20" t="s">
        <v>14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</row>
    <row r="30" spans="2:38" ht="15" customHeight="1" x14ac:dyDescent="0.3">
      <c r="B30" s="24">
        <f t="shared" si="2"/>
        <v>25</v>
      </c>
      <c r="C30" s="211" t="str">
        <f>IF(Liste!B29="","",CONCATENATE(Liste!B29," ",Liste!C29))</f>
        <v/>
      </c>
      <c r="D30" s="202">
        <v>60</v>
      </c>
      <c r="E30" s="212" t="s">
        <v>13</v>
      </c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14"/>
    </row>
    <row r="31" spans="2:38" s="30" customFormat="1" ht="15" customHeight="1" thickBot="1" x14ac:dyDescent="0.35">
      <c r="B31" s="24">
        <f t="shared" si="2"/>
        <v>26</v>
      </c>
      <c r="C31" s="104" t="str">
        <f>IF(Liste!B30="","",CONCATENATE(Liste!B30," ",Liste!C30))</f>
        <v/>
      </c>
      <c r="D31" s="29">
        <v>60</v>
      </c>
      <c r="E31" s="20" t="s">
        <v>14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"/>
    </row>
    <row r="32" spans="2:38" s="30" customFormat="1" ht="15" customHeight="1" x14ac:dyDescent="0.3">
      <c r="B32" s="24">
        <f>B31+1</f>
        <v>27</v>
      </c>
      <c r="C32" s="211" t="str">
        <f>IF(Liste!B31="","",CONCATENATE(Liste!B31," ",Liste!C31))</f>
        <v/>
      </c>
      <c r="D32" s="202">
        <v>60</v>
      </c>
      <c r="E32" s="212" t="s">
        <v>13</v>
      </c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2</v>
      </c>
      <c r="AH32" s="204"/>
      <c r="AI32" s="204"/>
      <c r="AJ32" s="204"/>
      <c r="AK32" s="214"/>
    </row>
    <row r="33" spans="2:38" s="30" customFormat="1" ht="15" customHeight="1" thickBot="1" x14ac:dyDescent="0.35">
      <c r="B33" s="24">
        <f>B32+1</f>
        <v>28</v>
      </c>
      <c r="C33" s="104" t="str">
        <f>IF(Liste!B32="","",CONCATENATE(Liste!B32," ",Liste!C32))</f>
        <v/>
      </c>
      <c r="D33" s="29">
        <v>60</v>
      </c>
      <c r="E33" s="20" t="s">
        <v>14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 t="s">
        <v>2</v>
      </c>
      <c r="AH33" s="1"/>
      <c r="AI33" s="1"/>
      <c r="AJ33" s="1"/>
      <c r="AK33" s="3"/>
    </row>
    <row r="34" spans="2:38" s="30" customFormat="1" ht="15" customHeight="1" x14ac:dyDescent="0.3">
      <c r="B34" s="24">
        <f>B33+1</f>
        <v>29</v>
      </c>
      <c r="C34" s="211" t="str">
        <f>IF(Liste!B33="","",CONCATENATE(Liste!B33," ",Liste!C33))</f>
        <v/>
      </c>
      <c r="D34" s="202">
        <v>60</v>
      </c>
      <c r="E34" s="212" t="s">
        <v>13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2</v>
      </c>
      <c r="AH34" s="204"/>
      <c r="AI34" s="204"/>
      <c r="AJ34" s="204"/>
      <c r="AK34" s="214"/>
    </row>
    <row r="35" spans="2:38" s="30" customFormat="1" ht="15" customHeight="1" thickBot="1" x14ac:dyDescent="0.35">
      <c r="B35" s="24">
        <f>B34+1</f>
        <v>30</v>
      </c>
      <c r="C35" s="104" t="str">
        <f>IF(Liste!B34="","",CONCATENATE(Liste!B34," ",Liste!C34))</f>
        <v/>
      </c>
      <c r="D35" s="29">
        <v>60</v>
      </c>
      <c r="E35" s="20" t="s">
        <v>14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</row>
    <row r="36" spans="2:38" ht="18" customHeight="1" x14ac:dyDescent="0.3">
      <c r="C36" s="144" t="str">
        <f>"  + : absence la journée"</f>
        <v xml:space="preserve">  + : absence la journée</v>
      </c>
      <c r="D36" s="31"/>
      <c r="E36" s="31"/>
      <c r="F36" s="155" t="s">
        <v>26</v>
      </c>
      <c r="G36" s="156"/>
      <c r="H36" s="156"/>
      <c r="I36" s="156"/>
      <c r="J36" s="156"/>
      <c r="K36" s="156"/>
      <c r="L36" s="156"/>
      <c r="M36" s="156"/>
      <c r="N36" s="156"/>
      <c r="O36" s="156"/>
      <c r="P36" s="157"/>
      <c r="Q36" s="251">
        <f>Liste!D35</f>
        <v>2</v>
      </c>
      <c r="R36" s="249"/>
      <c r="S36" s="250"/>
      <c r="T36" s="35"/>
      <c r="U36" s="36" t="s">
        <v>22</v>
      </c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195"/>
      <c r="AG36" s="251">
        <f>2*AL15+AL16+AL17</f>
        <v>0</v>
      </c>
      <c r="AH36" s="249"/>
      <c r="AI36" s="249"/>
      <c r="AJ36" s="250"/>
      <c r="AK36" s="147" t="str">
        <f>Liste!B2</f>
        <v>Signature du directeur (trice)</v>
      </c>
    </row>
    <row r="37" spans="2:38" ht="18" customHeight="1" x14ac:dyDescent="0.3">
      <c r="C37" s="144" t="str">
        <f>"  - : absence l'après-midi"</f>
        <v xml:space="preserve">  - : absence l'après-midi</v>
      </c>
      <c r="D37" s="31"/>
      <c r="E37" s="31"/>
      <c r="F37" s="158" t="s">
        <v>24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60"/>
      <c r="Q37" s="248">
        <f>SUM(F4:AJ4)</f>
        <v>24</v>
      </c>
      <c r="R37" s="249"/>
      <c r="S37" s="250"/>
      <c r="T37" s="39"/>
      <c r="U37" s="40" t="s">
        <v>27</v>
      </c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196"/>
      <c r="AG37" s="251">
        <f>Q38-AG36</f>
        <v>48</v>
      </c>
      <c r="AH37" s="249"/>
      <c r="AI37" s="249"/>
      <c r="AJ37" s="250"/>
      <c r="AK37" s="41"/>
      <c r="AL37" s="142"/>
    </row>
    <row r="38" spans="2:38" ht="18" customHeight="1" x14ac:dyDescent="0.3">
      <c r="C38" s="145" t="str">
        <f>" + : absence la journée"</f>
        <v xml:space="preserve"> + : absence la journée</v>
      </c>
      <c r="D38" s="31"/>
      <c r="E38" s="31"/>
      <c r="F38" s="161" t="s">
        <v>25</v>
      </c>
      <c r="G38" s="162"/>
      <c r="H38" s="162"/>
      <c r="I38" s="162"/>
      <c r="J38" s="162"/>
      <c r="K38" s="162"/>
      <c r="L38" s="162"/>
      <c r="M38" s="162"/>
      <c r="N38" s="162"/>
      <c r="O38" s="162"/>
      <c r="P38" s="163"/>
      <c r="Q38" s="251">
        <f>Q36*Q37</f>
        <v>48</v>
      </c>
      <c r="R38" s="249"/>
      <c r="S38" s="250"/>
      <c r="T38" s="45"/>
      <c r="U38" s="46" t="s">
        <v>23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197"/>
      <c r="AG38" s="252">
        <f>IF(Q38=0,"",AG37/Q38)</f>
        <v>1</v>
      </c>
      <c r="AH38" s="253"/>
      <c r="AI38" s="253"/>
      <c r="AJ38" s="254"/>
      <c r="AK38" s="47"/>
    </row>
    <row r="39" spans="2:38" x14ac:dyDescent="0.3">
      <c r="C39" s="146"/>
      <c r="AH39" s="53" t="str">
        <f>IF(S39=0,"",AH38/S39)</f>
        <v/>
      </c>
      <c r="AI39" s="53"/>
      <c r="AJ39" s="53"/>
      <c r="AK39" s="53"/>
    </row>
  </sheetData>
  <sheetProtection sheet="1" objects="1" scenarios="1" selectLockedCells="1"/>
  <mergeCells count="10">
    <mergeCell ref="Q38:S38"/>
    <mergeCell ref="AG36:AJ36"/>
    <mergeCell ref="AG37:AJ37"/>
    <mergeCell ref="AG38:AJ38"/>
    <mergeCell ref="AG2:AL2"/>
    <mergeCell ref="C2:W2"/>
    <mergeCell ref="C3:C5"/>
    <mergeCell ref="AK3:AK5"/>
    <mergeCell ref="Q36:S36"/>
    <mergeCell ref="Q37:S37"/>
  </mergeCells>
  <phoneticPr fontId="5" type="noConversion"/>
  <conditionalFormatting sqref="F3:F35">
    <cfRule type="expression" priority="28">
      <formula>F$4=OR("L","M","J","V")</formula>
    </cfRule>
  </conditionalFormatting>
  <conditionalFormatting sqref="F3:F35">
    <cfRule type="expression" dxfId="374" priority="27">
      <formula>F$3=""</formula>
    </cfRule>
  </conditionalFormatting>
  <conditionalFormatting sqref="G3:G35">
    <cfRule type="expression" priority="26">
      <formula>G$4=OR("L","M","J","V")</formula>
    </cfRule>
  </conditionalFormatting>
  <conditionalFormatting sqref="G3:G35">
    <cfRule type="expression" dxfId="373" priority="25">
      <formula>G$3=""</formula>
    </cfRule>
  </conditionalFormatting>
  <conditionalFormatting sqref="H3:H35">
    <cfRule type="expression" priority="24">
      <formula>H$4=OR("L","M","J","V")</formula>
    </cfRule>
  </conditionalFormatting>
  <conditionalFormatting sqref="H3:H35">
    <cfRule type="expression" dxfId="372" priority="23">
      <formula>H$3=""</formula>
    </cfRule>
  </conditionalFormatting>
  <conditionalFormatting sqref="I3:I35">
    <cfRule type="expression" priority="22">
      <formula>I$4=OR("L","M","J","V")</formula>
    </cfRule>
  </conditionalFormatting>
  <conditionalFormatting sqref="I3:I35">
    <cfRule type="expression" dxfId="371" priority="21">
      <formula>I$3=""</formula>
    </cfRule>
  </conditionalFormatting>
  <conditionalFormatting sqref="J3:J35">
    <cfRule type="expression" priority="20">
      <formula>J$4=OR("L","M","J","V")</formula>
    </cfRule>
  </conditionalFormatting>
  <conditionalFormatting sqref="J3:J35">
    <cfRule type="expression" dxfId="370" priority="19">
      <formula>J$3=""</formula>
    </cfRule>
  </conditionalFormatting>
  <conditionalFormatting sqref="K3:K35">
    <cfRule type="expression" priority="18">
      <formula>K$4=OR("L","M","J","V")</formula>
    </cfRule>
  </conditionalFormatting>
  <conditionalFormatting sqref="K3:K35">
    <cfRule type="expression" dxfId="369" priority="17">
      <formula>K$3=""</formula>
    </cfRule>
  </conditionalFormatting>
  <conditionalFormatting sqref="L3:L35">
    <cfRule type="expression" priority="16">
      <formula>L$4=OR("L","M","J","V")</formula>
    </cfRule>
  </conditionalFormatting>
  <conditionalFormatting sqref="L3:L35">
    <cfRule type="expression" dxfId="368" priority="15">
      <formula>L$3=""</formula>
    </cfRule>
  </conditionalFormatting>
  <conditionalFormatting sqref="M3:M35">
    <cfRule type="expression" priority="14">
      <formula>M$4=OR("L","M","J","V")</formula>
    </cfRule>
  </conditionalFormatting>
  <conditionalFormatting sqref="M3:M35">
    <cfRule type="expression" dxfId="367" priority="13">
      <formula>M$3=""</formula>
    </cfRule>
  </conditionalFormatting>
  <conditionalFormatting sqref="N4:AJ35 N3:O3 U3:AJ3">
    <cfRule type="expression" priority="12">
      <formula>N$4=OR("L","M","J","V")</formula>
    </cfRule>
  </conditionalFormatting>
  <conditionalFormatting sqref="N4:AJ35 N3:O3 U3:AJ3">
    <cfRule type="expression" dxfId="366" priority="11">
      <formula>N$3=""</formula>
    </cfRule>
  </conditionalFormatting>
  <conditionalFormatting sqref="P3">
    <cfRule type="expression" priority="10">
      <formula>P$4=OR("L","M","J","V")</formula>
    </cfRule>
  </conditionalFormatting>
  <conditionalFormatting sqref="P3">
    <cfRule type="expression" dxfId="365" priority="9">
      <formula>P$3=""</formula>
    </cfRule>
  </conditionalFormatting>
  <conditionalFormatting sqref="Q3">
    <cfRule type="expression" priority="8">
      <formula>Q$4=OR("L","M","J","V")</formula>
    </cfRule>
  </conditionalFormatting>
  <conditionalFormatting sqref="Q3">
    <cfRule type="expression" dxfId="364" priority="7">
      <formula>Q$3=""</formula>
    </cfRule>
  </conditionalFormatting>
  <conditionalFormatting sqref="R3">
    <cfRule type="expression" priority="6">
      <formula>R$4=OR("L","M","J","V")</formula>
    </cfRule>
  </conditionalFormatting>
  <conditionalFormatting sqref="R3">
    <cfRule type="expression" dxfId="363" priority="5">
      <formula>R$3=""</formula>
    </cfRule>
  </conditionalFormatting>
  <conditionalFormatting sqref="S3">
    <cfRule type="expression" priority="4">
      <formula>S$4=OR("L","M","J","V")</formula>
    </cfRule>
  </conditionalFormatting>
  <conditionalFormatting sqref="S3">
    <cfRule type="expression" dxfId="362" priority="3">
      <formula>S$3=""</formula>
    </cfRule>
  </conditionalFormatting>
  <conditionalFormatting sqref="T3">
    <cfRule type="expression" priority="2">
      <formula>T$4=OR("L","M","J","V")</formula>
    </cfRule>
  </conditionalFormatting>
  <conditionalFormatting sqref="T3">
    <cfRule type="expression" dxfId="361" priority="1">
      <formula>T$3=""</formula>
    </cfRule>
  </conditionalFormatting>
  <hyperlinks>
    <hyperlink ref="AG2:AL2" r:id="rId1" location="APPEL!A1" tooltip="OCTOBRE" display="OCTOBRE" xr:uid="{E5BEA44F-A48A-4084-9890-D8D482EE87BB}"/>
  </hyperlinks>
  <printOptions horizontalCentered="1" verticalCentered="1" gridLinesSet="0"/>
  <pageMargins left="0.23622047244094491" right="0.23622047244094491" top="0.19685039370078741" bottom="0.19685039370078741" header="0.31496062992125984" footer="0.19685039370078741"/>
  <pageSetup paperSize="9" orientation="landscape" horizontalDpi="4294967293" r:id="rId2"/>
  <headerFooter alignWithMargins="0">
    <oddFooter>&amp;COdile Aubert - http://www.saintpauldevence.info/leprof2.0/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Liste</vt:lpstr>
      <vt:lpstr>APPEL</vt:lpstr>
      <vt:lpstr>Sept</vt:lpstr>
      <vt:lpstr>Oct.</vt:lpstr>
      <vt:lpstr>Nov.</vt:lpstr>
      <vt:lpstr>Déc.</vt:lpstr>
      <vt:lpstr>Jan.</vt:lpstr>
      <vt:lpstr>Fév.</vt:lpstr>
      <vt:lpstr>Mars</vt:lpstr>
      <vt:lpstr>Avril</vt:lpstr>
      <vt:lpstr>Mai</vt:lpstr>
      <vt:lpstr>Juin</vt:lpstr>
      <vt:lpstr>Juil.</vt:lpstr>
      <vt:lpstr>Année </vt:lpstr>
      <vt:lpstr>Nb d'absences</vt:lpstr>
      <vt:lpstr>Comportement</vt:lpstr>
      <vt:lpstr>Matériel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Aubert</dc:creator>
  <cp:lastModifiedBy>User</cp:lastModifiedBy>
  <cp:lastPrinted>2022-04-14T10:01:09Z</cp:lastPrinted>
  <dcterms:created xsi:type="dcterms:W3CDTF">2010-06-29T13:34:20Z</dcterms:created>
  <dcterms:modified xsi:type="dcterms:W3CDTF">2023-06-05T21:45:06Z</dcterms:modified>
</cp:coreProperties>
</file>